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3" sheetId="639" r:id="rId4"/>
    <sheet name="7empregoINE3" sheetId="640" r:id="rId5"/>
    <sheet name="8desemprego_INE3" sheetId="641" r:id="rId6"/>
    <sheet name="9lay_off" sheetId="487" r:id="rId7"/>
    <sheet name="10desemprego_IEFP" sheetId="497" r:id="rId8"/>
    <sheet name="11desemprego_IEFP" sheetId="498" r:id="rId9"/>
    <sheet name="12fp_anexoC" sheetId="620" r:id="rId10"/>
    <sheet name="13empresarial" sheetId="643" r:id="rId11"/>
    <sheet name="14ganhos" sheetId="458" r:id="rId12"/>
    <sheet name="15salários" sheetId="502" r:id="rId13"/>
    <sheet name="16irct" sheetId="491" r:id="rId14"/>
    <sheet name="17acidentes" sheetId="642" r:id="rId15"/>
    <sheet name="18ssocial" sheetId="500" r:id="rId16"/>
    <sheet name="19ssocial " sheetId="501" r:id="rId17"/>
    <sheet name="20destaque" sheetId="638"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'12fp_anexoC'!$A$1:$L$45</definedName>
    <definedName name="_xlnm.Print_Area" localSheetId="10">'13empresarial'!$A$1:$O$69</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'17acidentes'!$A$1:$Q$59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'12fp_anexoC'!#REF!,'12fp_anexoC'!#REF!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'12fp_anexoC'!#REF!,'12fp_anexoC'!#REF!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'12fp_anexoC'!#REF!,'12fp_anexoC'!#REF!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F45" i="640"/>
  <c r="H45"/>
  <c r="J45"/>
  <c r="L45"/>
  <c r="N45"/>
  <c r="F46"/>
  <c r="H46"/>
  <c r="J46"/>
  <c r="L46"/>
  <c r="N46"/>
  <c r="F47"/>
  <c r="H47"/>
  <c r="J47"/>
  <c r="L47"/>
  <c r="N47"/>
  <c r="F48"/>
  <c r="H48"/>
  <c r="J48"/>
  <c r="L48"/>
  <c r="H49"/>
  <c r="L49"/>
  <c r="F50"/>
  <c r="J50"/>
  <c r="N50"/>
  <c r="F51"/>
  <c r="H51"/>
  <c r="J51"/>
  <c r="L51"/>
  <c r="H53"/>
  <c r="L53"/>
  <c r="F54"/>
  <c r="H54"/>
  <c r="J54"/>
  <c r="L54"/>
  <c r="F55"/>
  <c r="H55"/>
  <c r="J55"/>
  <c r="L55"/>
  <c r="N55"/>
  <c r="F56"/>
  <c r="H56"/>
  <c r="J56"/>
  <c r="L56"/>
  <c r="N56"/>
  <c r="F57"/>
  <c r="H57"/>
  <c r="J57"/>
  <c r="L57"/>
  <c r="F58"/>
  <c r="J58"/>
  <c r="N58"/>
  <c r="F59"/>
  <c r="H59"/>
  <c r="J59"/>
  <c r="L59"/>
  <c r="N59"/>
  <c r="F60"/>
  <c r="H60"/>
  <c r="J60"/>
  <c r="L60"/>
  <c r="F61"/>
  <c r="J61"/>
  <c r="N61"/>
  <c r="F62"/>
  <c r="H62"/>
  <c r="L62"/>
  <c r="F63"/>
  <c r="H63"/>
  <c r="J63"/>
  <c r="L63"/>
  <c r="H64"/>
  <c r="L64"/>
  <c r="H65"/>
  <c r="L65"/>
  <c r="F66"/>
  <c r="H66"/>
  <c r="J66"/>
  <c r="L66"/>
  <c r="H67"/>
  <c r="L67"/>
  <c r="H68"/>
  <c r="L68"/>
  <c r="F35" i="639"/>
  <c r="H35"/>
  <c r="J35"/>
  <c r="L35"/>
  <c r="N35"/>
  <c r="F36"/>
  <c r="F37"/>
  <c r="H37"/>
  <c r="J37"/>
  <c r="L37"/>
  <c r="N37"/>
  <c r="F38"/>
  <c r="J38"/>
  <c r="N38"/>
  <c r="H39"/>
  <c r="L39"/>
  <c r="F40"/>
  <c r="H40"/>
  <c r="J40"/>
  <c r="L40"/>
  <c r="N40"/>
  <c r="F41"/>
  <c r="H41"/>
  <c r="J41"/>
  <c r="L41"/>
  <c r="N41"/>
  <c r="F42"/>
  <c r="J42"/>
  <c r="N42"/>
  <c r="F43"/>
  <c r="H43"/>
  <c r="J43"/>
  <c r="L43"/>
  <c r="N43"/>
  <c r="F44"/>
  <c r="J44"/>
  <c r="N44"/>
  <c r="H45"/>
  <c r="L45"/>
  <c r="F46"/>
  <c r="H46"/>
  <c r="J46"/>
  <c r="L46"/>
  <c r="N46"/>
  <c r="F47"/>
  <c r="H47"/>
  <c r="J47"/>
  <c r="L47"/>
  <c r="N47"/>
  <c r="F48"/>
  <c r="J48"/>
  <c r="N48"/>
  <c r="F49"/>
  <c r="H49"/>
  <c r="J49"/>
  <c r="L49"/>
  <c r="N49"/>
  <c r="F50"/>
  <c r="J50"/>
  <c r="N50"/>
  <c r="H51"/>
  <c r="L51"/>
  <c r="F52"/>
  <c r="H52"/>
  <c r="J52"/>
  <c r="L52"/>
  <c r="N52"/>
  <c r="F53"/>
  <c r="H53"/>
  <c r="J53"/>
  <c r="L53"/>
  <c r="N53"/>
  <c r="F54"/>
  <c r="J54"/>
  <c r="N54"/>
  <c r="F55"/>
  <c r="H55"/>
  <c r="J55"/>
  <c r="L55"/>
  <c r="N55"/>
  <c r="F56"/>
  <c r="J56"/>
  <c r="N56"/>
  <c r="H57"/>
  <c r="L57"/>
  <c r="F58"/>
  <c r="H58"/>
  <c r="J58"/>
  <c r="L58"/>
  <c r="N58"/>
  <c r="N66" i="640" l="1"/>
  <c r="N63"/>
  <c r="N60"/>
  <c r="N57"/>
  <c r="N54"/>
  <c r="N51"/>
  <c r="N48"/>
  <c r="N36" i="639"/>
  <c r="J36"/>
  <c r="L61" i="640"/>
  <c r="H61"/>
  <c r="L52"/>
  <c r="N67"/>
  <c r="J67"/>
  <c r="F67"/>
  <c r="H52"/>
  <c r="N57" i="639"/>
  <c r="J57"/>
  <c r="F57"/>
  <c r="L56"/>
  <c r="H56"/>
  <c r="L54"/>
  <c r="H54"/>
  <c r="N51"/>
  <c r="J51"/>
  <c r="F51"/>
  <c r="L50"/>
  <c r="H50"/>
  <c r="L48"/>
  <c r="H48"/>
  <c r="N45"/>
  <c r="J45"/>
  <c r="F45"/>
  <c r="L44"/>
  <c r="H44"/>
  <c r="L42"/>
  <c r="H42"/>
  <c r="N39"/>
  <c r="J39"/>
  <c r="F39"/>
  <c r="L38"/>
  <c r="H38"/>
  <c r="L36"/>
  <c r="H36"/>
  <c r="N68" i="640"/>
  <c r="J68"/>
  <c r="F68"/>
  <c r="N65"/>
  <c r="J65"/>
  <c r="F65"/>
  <c r="N64"/>
  <c r="J64"/>
  <c r="F64"/>
  <c r="N62"/>
  <c r="J62"/>
  <c r="L58"/>
  <c r="H58"/>
  <c r="N53"/>
  <c r="J53"/>
  <c r="F53"/>
  <c r="N52"/>
  <c r="J52"/>
  <c r="F52"/>
  <c r="L50"/>
  <c r="H50"/>
  <c r="N49"/>
  <c r="J49"/>
  <c r="F49"/>
  <c r="G40" i="641" l="1"/>
  <c r="G33" i="639"/>
  <c r="G43" i="640"/>
  <c r="K40" i="641"/>
  <c r="K33" i="639"/>
  <c r="K43" i="640"/>
  <c r="I43"/>
  <c r="I40" i="641"/>
  <c r="I33" i="639"/>
  <c r="M43" i="640"/>
  <c r="M40" i="641"/>
  <c r="M33" i="639"/>
  <c r="E43" i="640" l="1"/>
  <c r="E40" i="641"/>
  <c r="E33" i="639"/>
  <c r="N27" i="458" l="1"/>
  <c r="N28" l="1"/>
  <c r="N29"/>
  <c r="L29"/>
  <c r="K29"/>
  <c r="J29"/>
  <c r="I29"/>
  <c r="H29"/>
  <c r="L28"/>
  <c r="K28"/>
  <c r="J28"/>
  <c r="I28"/>
  <c r="H28"/>
  <c r="L27"/>
  <c r="K27"/>
  <c r="J27"/>
  <c r="I27"/>
  <c r="H27"/>
  <c r="M27" l="1"/>
  <c r="M29"/>
  <c r="M28"/>
  <c r="L35" i="7" l="1"/>
  <c r="I39" i="564" l="1"/>
  <c r="I38"/>
  <c r="I37"/>
  <c r="I36"/>
  <c r="I35"/>
  <c r="I34"/>
  <c r="I33"/>
  <c r="I32"/>
  <c r="I31"/>
  <c r="I9" l="1"/>
  <c r="I10"/>
  <c r="I11"/>
  <c r="I12"/>
  <c r="I13"/>
  <c r="I14"/>
  <c r="I15"/>
  <c r="I16"/>
  <c r="I17"/>
  <c r="I18"/>
  <c r="I19"/>
  <c r="I20"/>
  <c r="I21"/>
  <c r="I22"/>
  <c r="I23"/>
  <c r="I24"/>
  <c r="I25"/>
  <c r="I26"/>
  <c r="I27"/>
  <c r="I28"/>
  <c r="I29"/>
  <c r="I30"/>
  <c r="E16" i="498"/>
  <c r="G16"/>
  <c r="H16"/>
  <c r="I16"/>
  <c r="J16"/>
  <c r="K16"/>
  <c r="L16"/>
  <c r="M16"/>
  <c r="N16"/>
  <c r="O16"/>
  <c r="P16"/>
  <c r="F16"/>
  <c r="E6" i="497" l="1"/>
  <c r="P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<sst xmlns="http://schemas.openxmlformats.org/spreadsheetml/2006/main" count="1583" uniqueCount="632">
  <si>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</si>
  <si>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</si>
  <si>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</si>
  <si>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</si>
  <si>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</si>
  <si>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</si>
  <si>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</si>
  <si>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</si>
  <si>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</si>
  <si>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</si>
  <si>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</si>
  <si>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</si>
  <si>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</si>
  <si>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</si>
  <si>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</si>
  <si>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</si>
  <si>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</si>
  <si>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</si>
  <si>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</si>
  <si>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</si>
  <si>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</si>
  <si>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</si>
  <si>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</si>
  <si>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</si>
  <si>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</si>
  <si>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</si>
  <si>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</si>
  <si>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</si>
  <si>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</si>
  <si>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</si>
  <si>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</si>
  <si>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</si>
  <si>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</si>
  <si>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</si>
  <si>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</si>
  <si>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</si>
  <si>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</si>
  <si>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</si>
  <si>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</si>
  <si>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</si>
  <si>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</si>
  <si>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</si>
  <si>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</si>
  <si>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</si>
  <si>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</si>
  <si>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</si>
  <si>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</si>
  <si>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</si>
  <si>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</si>
  <si>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</si>
  <si>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</si>
  <si>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</si>
  <si>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</si>
  <si>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</si>
  <si>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</si>
  <si>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</si>
  <si>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</si>
  <si>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</si>
  <si>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</si>
  <si>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</si>
  <si>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</si>
  <si>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</si>
  <si>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</si>
  <si>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</si>
  <si>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</si>
  <si>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</si>
  <si>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</si>
  <si>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</si>
  <si>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</si>
  <si>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</si>
  <si>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</si>
  <si>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</si>
  <si>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</si>
  <si>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</si>
  <si>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</si>
  <si>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</si>
  <si>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</si>
  <si>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</si>
  <si>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</si>
  <si>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</si>
  <si>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</si>
  <si>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</si>
  <si>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</si>
  <si>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</si>
  <si>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</si>
  <si>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</si>
  <si>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</si>
  <si>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</si>
  <si>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</si>
  <si>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</si>
  <si>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</si>
  <si>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</si>
  <si>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</si>
  <si>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</si>
  <si>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</si>
  <si>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</si>
  <si>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</si>
  <si>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</si>
  <si>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</si>
  <si>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</si>
  <si>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</si>
  <si>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</si>
  <si>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</si>
  <si>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</si>
  <si>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</si>
  <si>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</si>
  <si>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</si>
  <si>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</si>
  <si>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</si>
  <si>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</si>
  <si>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</si>
  <si>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</si>
  <si>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</si>
  <si>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</si>
  <si>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</si>
  <si>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</si>
  <si>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</si>
  <si>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</si>
  <si>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</si>
  <si>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</si>
  <si>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</si>
  <si>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</si>
  <si>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</si>
  <si>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</si>
  <si>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</si>
  <si>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</si>
  <si>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</si>
  <si>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</si>
  <si>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</si>
  <si>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</si>
  <si>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</si>
  <si>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</si>
  <si>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</si>
  <si>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</si>
  <si>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</si>
  <si>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</si>
  <si>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</si>
  <si>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</si>
  <si>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</si>
  <si>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</si>
  <si>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</si>
  <si>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</si>
  <si>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</si>
  <si>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</si>
  <si>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</si>
  <si>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</si>
  <si>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</si>
  <si>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</si>
  <si>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</si>
  <si>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</si>
  <si>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</si>
  <si>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</si>
  <si>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</si>
  <si>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</si>
  <si>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</si>
  <si>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</si>
  <si>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</si>
  <si>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</si>
  <si>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</si>
  <si>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</si>
  <si>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</si>
  <si>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</si>
  <si>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</si>
  <si>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</si>
  <si>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</si>
  <si>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</si>
  <si>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</si>
  <si>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</si>
  <si>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</si>
  <si>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</si>
  <si>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</si>
  <si>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</si>
  <si>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</si>
  <si>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</si>
  <si>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</si>
  <si>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</si>
  <si>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</si>
  <si>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</si>
  <si>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</si>
  <si>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</si>
  <si>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</si>
  <si>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</si>
  <si>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</si>
  <si>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</si>
  <si>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</si>
  <si>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</si>
  <si>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</si>
  <si>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</si>
  <si>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</si>
  <si>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</si>
  <si>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</si>
  <si>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</si>
  <si>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</si>
  <si>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</si>
  <si>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</si>
  <si>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</si>
  <si>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</si>
  <si>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</si>
  <si>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</si>
  <si>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</si>
  <si>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</si>
  <si>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</si>
  <si>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</si>
  <si>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</si>
  <si>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</si>
  <si>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</si>
  <si>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</si>
  <si>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</si>
  <si>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</si>
  <si>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</si>
  <si>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</si>
  <si>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</si>
  <si>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</si>
  <si>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</si>
  <si>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</si>
  <si>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</si>
  <si>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</si>
  <si>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</si>
  <si>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</si>
  <si>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</si>
  <si>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</si>
  <si>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</si>
  <si>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</si>
  <si>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</si>
  <si>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</si>
  <si>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</si>
  <si>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</si>
  <si>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</si>
  <si>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</si>
  <si>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</si>
  <si>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</si>
  <si>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</si>
  <si>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</si>
  <si>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</si>
  <si>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</si>
  <si>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</si>
  <si>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</si>
  <si>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</si>
  <si>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</si>
  <si>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</si>
  <si>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</si>
  <si>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</si>
  <si>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</si>
  <si>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</si>
  <si>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</si>
  <si>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</si>
  <si>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</si>
  <si>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</si>
  <si>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</si>
  <si>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</si>
  <si>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</si>
  <si>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</si>
  <si>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</si>
  <si>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</si>
  <si>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</si>
  <si>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</si>
  <si>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</si>
  <si>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</si>
  <si>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</si>
  <si>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</si>
  <si>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</si>
  <si>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</si>
  <si>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</si>
  <si>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</si>
  <si>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</si>
  <si>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</si>
  <si>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</si>
  <si>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</si>
  <si>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</si>
  <si>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</si>
  <si>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</si>
  <si>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</si>
  <si>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</si>
  <si>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</si>
  <si>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</si>
  <si>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</si>
  <si>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</si>
  <si>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</si>
  <si>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</si>
  <si>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</si>
  <si>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</si>
  <si>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</si>
  <si>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</si>
  <si>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</si>
  <si>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</si>
  <si>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</si>
  <si>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</si>
  <si>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</si>
  <si>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</si>
  <si>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</si>
  <si>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</si>
  <si>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</si>
  <si>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</si>
  <si>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</si>
  <si>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</si>
  <si>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</si>
  <si>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</si>
  <si>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</si>
  <si>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</si>
  <si>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</si>
  <si>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</si>
  <si>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</si>
  <si>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</si>
  <si>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</si>
  <si>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</si>
  <si>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</si>
  <si>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</si>
  <si>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</si>
  <si>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</si>
  <si>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</si>
  <si>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</si>
  <si>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</si>
  <si>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</si>
  <si>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</si>
  <si>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</si>
  <si>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</si>
  <si>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</si>
  <si>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</si>
  <si>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</si>
  <si>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</si>
  <si>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</si>
  <si>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</si>
  <si>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</si>
  <si>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</si>
  <si>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</si>
  <si>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</si>
  <si>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</si>
  <si>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</si>
  <si>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</si>
  <si>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</si>
  <si>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</si>
  <si>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</si>
  <si>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</si>
  <si>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</si>
  <si>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</si>
  <si>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</si>
  <si>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</si>
  <si>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</si>
  <si>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</si>
  <si>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</si>
  <si>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</si>
  <si>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</si>
  <si>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</si>
  <si>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</si>
  <si>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</si>
  <si>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</si>
  <si>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</si>
  <si>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</si>
  <si>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</si>
  <si>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</si>
  <si>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</si>
  <si>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</si>
  <si>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</si>
  <si>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</si>
  <si>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</si>
  <si>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</si>
  <si>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</si>
  <si>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</si>
  <si>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</si>
  <si>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</si>
  <si>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</si>
  <si>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</si>
  <si>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</si>
  <si>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</si>
  <si>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</si>
  <si>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</si>
  <si>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</si>
  <si>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</si>
  <si>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</si>
  <si>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</si>
  <si>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</si>
  <si>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</si>
  <si>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</si>
  <si>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</si>
  <si>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</si>
  <si>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</si>
  <si>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</si>
  <si>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</si>
  <si>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</si>
  <si>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</si>
  <si>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</si>
  <si>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</si>
  <si>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</si>
  <si>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</si>
  <si>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</si>
  <si>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</si>
  <si>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</si>
  <si>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</si>
  <si>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</si>
  <si>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</si>
  <si>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</si>
  <si>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</si>
  <si>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</si>
  <si>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</si>
  <si>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</si>
  <si>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</si>
  <si>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</si>
  <si>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</si>
  <si>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</si>
  <si>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</si>
  <si>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</si>
  <si>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</si>
  <si>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</si>
  <si>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</si>
  <si>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</si>
  <si>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</si>
  <si>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</si>
  <si>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</si>
  <si>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</si>
  <si>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</si>
  <si>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</si>
  <si>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</si>
  <si>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</si>
  <si>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</si>
  <si>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</si>
  <si>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</si>
  <si>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</si>
  <si>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</si>
  <si>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</si>
  <si>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</si>
  <si>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</si>
  <si>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</si>
  <si>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</si>
  <si>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</si>
  <si>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</si>
  <si>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</si>
  <si>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</si>
  <si>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</si>
  <si>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</si>
  <si>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</si>
  <si>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</si>
  <si>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</si>
  <si>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</si>
  <si>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</si>
  <si>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</si>
  <si>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</si>
  <si>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</si>
  <si>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</si>
  <si>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</si>
  <si>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</si>
  <si>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</si>
  <si>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</si>
  <si>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</si>
  <si>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</si>
  <si>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</si>
  <si>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</si>
  <si>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</si>
  <si>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</si>
  <si>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</si>
  <si>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</si>
  <si>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</si>
  <si>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</si>
  <si>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</si>
  <si>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</si>
  <si>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16/31/32 - Outras indústrias transformadoras</t>
  </si>
  <si>
    <t xml:space="preserve">n.º </t>
  </si>
  <si>
    <t>trabalhadores em formação</t>
  </si>
  <si>
    <t>O. Administração pública e defesa; Seg. social obrigatória</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</si>
  <si>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</si>
  <si>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</si>
  <si>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</si>
  <si>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</si>
  <si>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</si>
  <si>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</si>
  <si>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</si>
  <si>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 xml:space="preserve">D. Eletricidade, gás, vapor, água quente e fria e ar frio </t>
  </si>
  <si>
    <t xml:space="preserve">45 - Comércio, manutenção e reparação de veículos auto. e motociclos </t>
  </si>
  <si>
    <t xml:space="preserve">47 - Comércio a retalho, exceto veíc. auto. e motociclos </t>
  </si>
  <si>
    <t xml:space="preserve">46 - Comércio por grosso, exceto veíc. auto. e motociclos </t>
  </si>
  <si>
    <t xml:space="preserve">J. Atividades de informação e comunicação </t>
  </si>
  <si>
    <t xml:space="preserve">M. Actividades de consultoria, cient., téc. e sim. </t>
  </si>
  <si>
    <t>N. Ativ. administrativas e dos serv. de apoio</t>
  </si>
  <si>
    <t>R. Ativ. artísticas, espect., desp. e recreat.</t>
  </si>
  <si>
    <r>
      <t>empresas e trabalhadores envolvidos em formação ou atividade educativa</t>
    </r>
    <r>
      <rPr>
        <b/>
        <vertAlign val="superscript"/>
        <sz val="10"/>
        <rFont val="Arial"/>
        <family val="2"/>
      </rPr>
      <t xml:space="preserve"> (1)</t>
    </r>
  </si>
  <si>
    <t>% em relação ao total de empresas</t>
  </si>
  <si>
    <t>% em relação ao total de trabalhadores</t>
  </si>
  <si>
    <t>fonte: GEE/ME,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</si>
  <si>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</si>
  <si>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Horas médias de formação por trabalhador</t>
  </si>
  <si>
    <t>formação profissional nas empresas</t>
  </si>
  <si>
    <t>outubro 
2013</t>
  </si>
  <si>
    <t>abril     
2014</t>
  </si>
  <si>
    <t>nota2: página actualizada em 5/1/2015.</t>
  </si>
  <si>
    <t>nota2: página atualizada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</si>
  <si>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</si>
  <si>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</si>
  <si>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</si>
  <si>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</si>
  <si>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</si>
  <si>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Fazendo uma análise por sexo, na Zona Euro,  verifica-se que a Grécia e a Itália são os países com a maior diferença, entre a taxa de desemprego das mulheres e dos homens.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</si>
  <si>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</si>
  <si>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</si>
  <si>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</si>
  <si>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</si>
  <si>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</si>
  <si>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(2) dos trabalhadores por conta de outrem a tempo completo, que auferiram remuneração completa no período de referência.</t>
  </si>
  <si>
    <t>18 a 24 anos</t>
  </si>
  <si>
    <t>25 a 34 anos</t>
  </si>
  <si>
    <t>35 a 44 anos</t>
  </si>
  <si>
    <t>45 a 54 anos</t>
  </si>
  <si>
    <t>55 a 64 anos</t>
  </si>
  <si>
    <t>65 e mais anos</t>
  </si>
  <si>
    <t>desemprego UE 28</t>
  </si>
  <si>
    <t xml:space="preserve">Regulamentação coletiva e preços     </t>
  </si>
  <si>
    <t>65 e + anos</t>
  </si>
  <si>
    <t>população total  - regiões NUT II</t>
  </si>
  <si>
    <r>
      <t>taxa de atividade (%)</t>
    </r>
    <r>
      <rPr>
        <sz val="8"/>
        <color theme="3"/>
        <rFont val="Arial"/>
        <family val="2"/>
      </rPr>
      <t xml:space="preserve"> </t>
    </r>
    <r>
      <rPr>
        <vertAlign val="superscript"/>
        <sz val="8"/>
        <color theme="3"/>
        <rFont val="Arial"/>
        <family val="2"/>
      </rPr>
      <t>(1)</t>
    </r>
  </si>
  <si>
    <t>55 e + anos</t>
  </si>
  <si>
    <t>população com emprego - regiões NUT II</t>
  </si>
  <si>
    <t>população desempregada - regiões NUT II</t>
  </si>
  <si>
    <t xml:space="preserve">  Acidentes de trabalho </t>
  </si>
  <si>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</si>
  <si>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</si>
  <si>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</si>
  <si>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</si>
  <si>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</si>
  <si>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</si>
  <si>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</si>
  <si>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</si>
  <si>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</si>
  <si>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</si>
  <si>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Ignorado</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</si>
  <si>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</si>
  <si>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</si>
  <si>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</si>
  <si>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</si>
  <si>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</si>
  <si>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</si>
  <si>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</si>
  <si>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</si>
  <si>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1 Repr. poder legislativo e de órg. executivos, dirig., directores e gest. executivos</t>
  </si>
  <si>
    <t>2 Especialistas das act. intelectuais e científicas</t>
  </si>
  <si>
    <t>3 Técnicos e prof. de nível intermédio</t>
  </si>
  <si>
    <t>4 Pessoal administrativo</t>
  </si>
  <si>
    <t>5 Trabalhadores dos serviços pessoais, de protecção e segurança e vendedores</t>
  </si>
  <si>
    <t>6 Agricultores e trab. qualificados da agricultura, da pesca e da floresta</t>
  </si>
  <si>
    <t>7 Trabalhadores qualificados da indústria, construção e artífices</t>
  </si>
  <si>
    <t>8 Operadores de instalações e máquinas e trabalhadores da montagem</t>
  </si>
  <si>
    <t xml:space="preserve">9 Trabalhadores não qualificados </t>
  </si>
  <si>
    <t>nota: Os dados apresentados não incluem acidentes de trajeto.</t>
  </si>
  <si>
    <t>fonte: GEE/MEE, Acidentes de Trabalho.</t>
  </si>
  <si>
    <t xml:space="preserve">Mais informação em: </t>
  </si>
  <si>
    <t xml:space="preserve">média </t>
  </si>
  <si>
    <t>mediana</t>
  </si>
  <si>
    <t>médio</t>
  </si>
  <si>
    <t>mediano</t>
  </si>
  <si>
    <r>
      <t xml:space="preserve">indicadores salariais </t>
    </r>
    <r>
      <rPr>
        <vertAlign val="superscript"/>
        <sz val="10"/>
        <rFont val="Arial"/>
        <family val="2"/>
      </rPr>
      <t>(2)</t>
    </r>
  </si>
  <si>
    <r>
      <t>2010</t>
    </r>
    <r>
      <rPr>
        <b/>
        <vertAlign val="superscript"/>
        <sz val="8"/>
        <color indexed="63"/>
        <rFont val="Arial"/>
        <family val="2"/>
      </rPr>
      <t xml:space="preserve"> </t>
    </r>
    <r>
      <rPr>
        <vertAlign val="superscript"/>
        <sz val="8"/>
        <color indexed="63"/>
        <rFont val="Arial"/>
        <family val="2"/>
      </rPr>
      <t>(3)</t>
    </r>
  </si>
  <si>
    <r>
      <t>2011</t>
    </r>
    <r>
      <rPr>
        <b/>
        <vertAlign val="superscript"/>
        <sz val="8"/>
        <color indexed="63"/>
        <rFont val="Arial"/>
        <family val="2"/>
      </rPr>
      <t xml:space="preserve"> </t>
    </r>
    <r>
      <rPr>
        <vertAlign val="superscript"/>
        <sz val="8"/>
        <color indexed="63"/>
        <rFont val="Arial"/>
        <family val="2"/>
      </rPr>
      <t>(3)</t>
    </r>
  </si>
  <si>
    <r>
      <t>2012</t>
    </r>
    <r>
      <rPr>
        <b/>
        <vertAlign val="superscript"/>
        <sz val="8"/>
        <color indexed="63"/>
        <rFont val="Arial"/>
        <family val="2"/>
      </rPr>
      <t xml:space="preserve"> </t>
    </r>
    <r>
      <rPr>
        <vertAlign val="superscript"/>
        <sz val="8"/>
        <color indexed="63"/>
        <rFont val="Arial"/>
        <family val="2"/>
      </rPr>
      <t>(3)</t>
    </r>
  </si>
  <si>
    <r>
      <t>2013</t>
    </r>
    <r>
      <rPr>
        <b/>
        <vertAlign val="superscript"/>
        <sz val="8"/>
        <color indexed="63"/>
        <rFont val="Arial"/>
        <family val="2"/>
      </rPr>
      <t xml:space="preserve"> </t>
    </r>
    <r>
      <rPr>
        <vertAlign val="superscript"/>
        <sz val="8"/>
        <color indexed="63"/>
        <rFont val="Arial"/>
        <family val="2"/>
      </rPr>
      <t>(3)</t>
    </r>
  </si>
  <si>
    <r>
      <t>trabalhadores por conta de outrem</t>
    </r>
    <r>
      <rPr>
        <sz val="8"/>
        <color theme="3"/>
        <rFont val="Arial"/>
        <family val="2"/>
      </rPr>
      <t xml:space="preserve"> </t>
    </r>
    <r>
      <rPr>
        <vertAlign val="superscript"/>
        <sz val="8"/>
        <color theme="3"/>
        <rFont val="Arial"/>
        <family val="2"/>
      </rPr>
      <t>(2)</t>
    </r>
  </si>
  <si>
    <r>
      <t xml:space="preserve">remuneração média mensal base </t>
    </r>
    <r>
      <rPr>
        <sz val="7"/>
        <color theme="3"/>
        <rFont val="Arial"/>
        <family val="2"/>
      </rPr>
      <t>(euros)</t>
    </r>
  </si>
  <si>
    <r>
      <t xml:space="preserve">remuneração mensal base mediana </t>
    </r>
    <r>
      <rPr>
        <sz val="7"/>
        <color theme="3"/>
        <rFont val="Arial"/>
        <family val="2"/>
      </rPr>
      <t>(euros)</t>
    </r>
  </si>
  <si>
    <r>
      <t>ganho médio mensal</t>
    </r>
    <r>
      <rPr>
        <sz val="7"/>
        <color theme="3"/>
        <rFont val="Arial"/>
        <family val="2"/>
      </rPr>
      <t xml:space="preserve"> (euros)</t>
    </r>
  </si>
  <si>
    <r>
      <t>ganho mensal mediano</t>
    </r>
    <r>
      <rPr>
        <sz val="7"/>
        <color theme="3"/>
        <rFont val="Arial"/>
        <family val="2"/>
      </rPr>
      <t xml:space="preserve"> (euros)</t>
    </r>
  </si>
  <si>
    <r>
      <t>ganho mensal - média por decil</t>
    </r>
    <r>
      <rPr>
        <sz val="7"/>
        <color theme="3"/>
        <rFont val="Arial"/>
        <family val="2"/>
      </rPr>
      <t xml:space="preserve"> (euros)</t>
    </r>
  </si>
  <si>
    <t>1º decil</t>
  </si>
  <si>
    <t>2º decil</t>
  </si>
  <si>
    <t>3º decil</t>
  </si>
  <si>
    <t>4º decil</t>
  </si>
  <si>
    <t>5º decil</t>
  </si>
  <si>
    <t>6º decil</t>
  </si>
  <si>
    <t>7º decil</t>
  </si>
  <si>
    <t>8º decil</t>
  </si>
  <si>
    <t>9º decil</t>
  </si>
  <si>
    <t>10º decil</t>
  </si>
  <si>
    <r>
      <t>limiar de baixo salário</t>
    </r>
    <r>
      <rPr>
        <b/>
        <vertAlign val="superscript"/>
        <sz val="8"/>
        <color theme="3"/>
        <rFont val="Arial"/>
        <family val="2"/>
      </rPr>
      <t xml:space="preserve"> </t>
    </r>
    <r>
      <rPr>
        <vertAlign val="superscript"/>
        <sz val="8"/>
        <color theme="3"/>
        <rFont val="Arial"/>
        <family val="2"/>
      </rPr>
      <t>(4)</t>
    </r>
    <r>
      <rPr>
        <b/>
        <vertAlign val="superscript"/>
        <sz val="8"/>
        <color theme="3"/>
        <rFont val="Arial"/>
        <family val="2"/>
      </rPr>
      <t xml:space="preserve"> </t>
    </r>
    <r>
      <rPr>
        <sz val="7"/>
        <color theme="3"/>
        <rFont val="Arial"/>
        <family val="2"/>
      </rPr>
      <t>(euros)</t>
    </r>
  </si>
  <si>
    <r>
      <t>incidência de baixos salários</t>
    </r>
    <r>
      <rPr>
        <sz val="7"/>
        <color indexed="63"/>
        <rFont val="Arial"/>
        <family val="2"/>
      </rPr>
      <t xml:space="preserve"> (%)</t>
    </r>
  </si>
  <si>
    <t>(1) nos estabelecimentos.</t>
  </si>
  <si>
    <t>(3) Continente e Região Autónoma da Madeira.</t>
  </si>
  <si>
    <t>(4) considerado como sendo 2/3 da mediana do ganho mensal, neste exercício.</t>
  </si>
  <si>
    <t xml:space="preserve">indicadores desigualdade </t>
  </si>
  <si>
    <r>
      <t xml:space="preserve">2013 </t>
    </r>
    <r>
      <rPr>
        <vertAlign val="superscript"/>
        <sz val="8"/>
        <color indexed="63"/>
        <rFont val="Arial"/>
        <family val="2"/>
      </rPr>
      <t>(7)</t>
    </r>
  </si>
  <si>
    <r>
      <t xml:space="preserve">S80/S20 </t>
    </r>
    <r>
      <rPr>
        <vertAlign val="superscript"/>
        <sz val="8"/>
        <color theme="3"/>
        <rFont val="Arial"/>
        <family val="2"/>
      </rPr>
      <t>(5)</t>
    </r>
  </si>
  <si>
    <r>
      <t xml:space="preserve">Índice de Gini </t>
    </r>
    <r>
      <rPr>
        <vertAlign val="superscript"/>
        <sz val="8"/>
        <color theme="3"/>
        <rFont val="Arial"/>
        <family val="2"/>
      </rPr>
      <t>(6)</t>
    </r>
  </si>
  <si>
    <t>(5) indicador de desigualdade na distribuição do rendimento, definido como o rácio entre a proporção do rendimento total recebido pelos 20% da população com maiores rendimentos e a parte do rendimento auferido pelos 20% de menores rendimentos.</t>
  </si>
  <si>
    <t>(6) indicador de desigualdade na distribuição do rendimento que visa sintetizar num único valor a assimetria dessa distribuição. Assume valores entre 0 (quando todos os indivíduos têm igual rendimento) e 100 (quando todo o rendimento se concentra num único indivíduo).</t>
  </si>
  <si>
    <r>
      <t xml:space="preserve">(7) valores provisórios.                                                       </t>
    </r>
    <r>
      <rPr>
        <b/>
        <sz val="7"/>
        <color indexed="63"/>
        <rFont val="Arial"/>
        <family val="2"/>
      </rPr>
      <t/>
    </r>
  </si>
  <si>
    <r>
      <t xml:space="preserve">nota: </t>
    </r>
    <r>
      <rPr>
        <sz val="7"/>
        <color indexed="63"/>
        <rFont val="Arial"/>
        <family val="2"/>
      </rPr>
      <t>os indicadores de desigualdade foram construídos com base no rendimento monetário líquido das familias para o ano indicado.</t>
    </r>
    <r>
      <rPr>
        <b/>
        <sz val="7"/>
        <color indexed="63"/>
        <rFont val="Arial"/>
        <family val="2"/>
      </rPr>
      <t xml:space="preserve"> </t>
    </r>
  </si>
  <si>
    <t>fonte: INE, EU-SILC 2010-2013-Inquérito ás condições de vida e rendimento.</t>
  </si>
  <si>
    <r>
      <t xml:space="preserve">Em </t>
    </r>
    <r>
      <rPr>
        <b/>
        <sz val="8"/>
        <color indexed="63"/>
        <rFont val="Arial"/>
        <family val="2"/>
      </rPr>
      <t>março de 2015</t>
    </r>
    <r>
      <rPr>
        <sz val="8"/>
        <color indexed="63"/>
        <rFont val="Arial"/>
        <family val="2"/>
      </rPr>
      <t xml:space="preserve">, a taxa de desemprego na União Europeia e na Zona Euro manteve-se inalterada face ao mês anterior (nos 9,8 % e 11,3 %, respectivamente).
</t>
    </r>
  </si>
  <si>
    <t>Em Portugal a taxa de desemprego diminuiu -0,1 p.p., relativamente ao mês anterior, para 13,5 %.</t>
  </si>
  <si>
    <t xml:space="preserve">Alemanha (4,7 %), Reino Unido (5,5 %) e Áustria (5,6 %) apresentam as taxas de desemprego mais baixas; a Grécia (25,7 %) e a Espanha (23,0 %) são os estados membros com valores  mais elevados. </t>
  </si>
  <si>
    <t>A taxa de desemprego para o grupo etário &lt;25 anos apresenta o valor mais baixo na Alemanha (7,2 %), registando o valor mais elevado na Grécia (50,1 %). Em Portugal,   regista-se   o  valor  de 33,8 %.</t>
  </si>
  <si>
    <t>nota: Estónia e Hungria - fevereiro de 2015; Grécia e Reino Unido - janeiro de 2015.
: valor não disponível.</t>
  </si>
  <si>
    <t>2014</t>
  </si>
  <si>
    <t xml:space="preserve">         … em dezembro 2014</t>
  </si>
  <si>
    <t>notas: (a) dados sujeitos a atualizações; situação da base de dados em 1/janeiro/2015</t>
  </si>
  <si>
    <t>notas: dados sujeitos a atualizações; situação da base de dados a 31/dezembro/2014</t>
  </si>
  <si>
    <t>notas: dados sujeitos a atualizações; situação da base de dados 1/janeiro/2015</t>
  </si>
  <si>
    <t>notas: dados sujeitos a atualizações; situação da base de dados em 1/janeiro/2015</t>
  </si>
  <si>
    <t>março de 2015</t>
  </si>
  <si>
    <t>:</t>
  </si>
  <si>
    <t>fonte:  Eurostat, dados extraídos em 30-04-2015.</t>
  </si>
  <si>
    <t>2015</t>
  </si>
  <si>
    <t>52-Vendedores</t>
  </si>
  <si>
    <t>93-Trab.n/qual. i.ext.,const.,i.transf. e transp.</t>
  </si>
  <si>
    <t>91-Trabalhadores de limpeza</t>
  </si>
  <si>
    <t>71-Trab.qualif.constr. e sim., exc.electric.</t>
  </si>
  <si>
    <t>51-Trab. serviços pessoais</t>
  </si>
  <si>
    <t>33-Técn. nív. inter., áreas fin., adm. e negóc.</t>
  </si>
  <si>
    <t>75-Trab.tr.alim., mad., vest. e out. ind. e artes.</t>
  </si>
  <si>
    <t xml:space="preserve">41-Emp. escrit., secret.e oper. proc. dados </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</si>
  <si>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</si>
  <si>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</si>
  <si>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</si>
  <si>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</si>
  <si>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</si>
  <si>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</si>
  <si>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</si>
  <si>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</si>
  <si>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</si>
  <si>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</si>
  <si>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</si>
  <si>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Artigos de vestuário</t>
  </si>
  <si>
    <t>Transportes aéreos de passageiros</t>
  </si>
  <si>
    <t>Calçado</t>
  </si>
  <si>
    <t>Outros artigos e acessórios de vestuário</t>
  </si>
  <si>
    <t>Serviços postais</t>
  </si>
  <si>
    <t>Jardinagem</t>
  </si>
  <si>
    <t>Produtos hortícolas</t>
  </si>
  <si>
    <t>Recolha de lixo</t>
  </si>
  <si>
    <t>Açúcar, confeitaria,mel e outros produtos à base de açúcar</t>
  </si>
  <si>
    <t>Vinho</t>
  </si>
  <si>
    <t>2013</t>
  </si>
  <si>
    <t>4.º trimestre</t>
  </si>
  <si>
    <t>1.º trimestre</t>
  </si>
  <si>
    <t>2.º trimestre</t>
  </si>
  <si>
    <t>3.º trimestre</t>
  </si>
  <si>
    <r>
      <t>fonte:  IEFP/MSESS, Informação Mensal e Estatísticas Mensais.</t>
    </r>
    <r>
      <rPr>
        <sz val="7"/>
        <color indexed="63"/>
        <rFont val="Arial"/>
        <family val="2"/>
      </rPr>
      <t xml:space="preserve">   nota2: dados de fevereiro e março 2015, por NUTII e profissões, corrigidos em 12/05.</t>
    </r>
  </si>
  <si>
    <r>
      <t xml:space="preserve">fonte:  IEFP/MSESS, Informação Mensal e Estatísticas Mensais.           </t>
    </r>
    <r>
      <rPr>
        <sz val="7"/>
        <color indexed="63"/>
        <rFont val="Arial"/>
        <family val="2"/>
      </rPr>
      <t>nota2: dados de fevereiro e março 2015 por NUTII corrigidos em 12/05/2015.</t>
    </r>
  </si>
</sst>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0.00000000000"/>
    <numFmt numFmtId="179" formatCode="[&lt;=999999999]###\ ###\ ###;\(###\)\ ###\ ###\ ###"/>
  </numFmts>
  <fonts count="140">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sz val="6"/>
      <name val="Arial"/>
      <family val="2"/>
    </font>
    <font>
      <vertAlign val="superscript"/>
      <sz val="7"/>
      <color theme="3"/>
      <name val="Arial"/>
      <family val="2"/>
    </font>
    <font>
      <b/>
      <sz val="10"/>
      <color indexed="48"/>
      <name val="Arial"/>
      <family val="2"/>
    </font>
    <font>
      <sz val="10"/>
      <color indexed="48"/>
      <name val="Arial"/>
      <family val="2"/>
    </font>
    <font>
      <b/>
      <sz val="10"/>
      <color indexed="12"/>
      <name val="Arial"/>
      <family val="2"/>
    </font>
    <font>
      <b/>
      <sz val="8"/>
      <color indexed="13"/>
      <name val="Arial"/>
      <family val="2"/>
    </font>
    <font>
      <sz val="7"/>
      <color indexed="20"/>
      <name val="Arial"/>
      <family val="2"/>
    </font>
    <font>
      <u/>
      <sz val="8"/>
      <color theme="7"/>
      <name val="Arial"/>
      <family val="2"/>
    </font>
    <font>
      <vertAlign val="superscript"/>
      <sz val="10"/>
      <name val="Arial"/>
      <family val="2"/>
    </font>
    <font>
      <b/>
      <sz val="7"/>
      <color indexed="20"/>
      <name val="Arial"/>
      <family val="2"/>
    </font>
    <font>
      <b/>
      <vertAlign val="superscript"/>
      <sz val="8"/>
      <color theme="3"/>
      <name val="Arial"/>
      <family val="2"/>
    </font>
    <font>
      <sz val="6"/>
      <color indexed="63"/>
      <name val="Small Fonts"/>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dotted">
        <color theme="0" tint="-0.24994659260841701"/>
      </left>
      <right/>
      <top/>
      <bottom style="thin">
        <color theme="0" tint="-0.24994659260841701"/>
      </bottom>
      <diagonal/>
    </border>
    <border>
      <left style="dashed">
        <color theme="0" tint="-0.24994659260841701"/>
      </left>
      <right/>
      <top style="thin">
        <color indexed="22"/>
      </top>
      <bottom style="thin">
        <color indexed="22"/>
      </bottom>
      <diagonal/>
    </border>
  </borders>
  <cellStyleXfs count="220">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9" fillId="0" borderId="0"/>
    <xf numFmtId="0" fontId="104"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3" fillId="0" borderId="55" applyNumberFormat="0" applyBorder="0" applyProtection="0">
      <alignment horizontal="center"/>
    </xf>
    <xf numFmtId="0" fontId="114" fillId="0" borderId="0" applyFill="0" applyBorder="0" applyProtection="0"/>
    <xf numFmtId="0" fontId="113" fillId="42" borderId="56" applyNumberFormat="0" applyBorder="0" applyProtection="0">
      <alignment horizontal="center"/>
    </xf>
    <xf numFmtId="0" fontId="115" fillId="0" borderId="0" applyNumberFormat="0" applyFill="0" applyProtection="0"/>
    <xf numFmtId="0" fontId="11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1787">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0"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2" fillId="25" borderId="0" xfId="62" applyFont="1" applyFill="1" applyBorder="1"/>
    <xf numFmtId="0" fontId="13" fillId="24" borderId="0" xfId="40" applyFont="1" applyFill="1" applyBorder="1" applyAlignment="1"/>
    <xf numFmtId="167" fontId="4" fillId="0" borderId="0" xfId="62" applyNumberFormat="1"/>
    <xf numFmtId="3" fontId="61" fillId="25" borderId="0" xfId="62" applyNumberFormat="1" applyFont="1" applyFill="1" applyBorder="1" applyAlignment="1">
      <alignment horizontal="right"/>
    </xf>
    <xf numFmtId="0" fontId="58" fillId="25" borderId="0" xfId="62" applyFont="1" applyFill="1" applyBorder="1"/>
    <xf numFmtId="3" fontId="4" fillId="0" borderId="0" xfId="62" applyNumberFormat="1" applyAlignment="1">
      <alignment vertical="center"/>
    </xf>
    <xf numFmtId="0" fontId="62"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78" fillId="0" borderId="0" xfId="62" applyFont="1" applyAlignment="1">
      <alignment vertical="center"/>
    </xf>
    <xf numFmtId="49" fontId="18" fillId="24" borderId="0" xfId="40" applyNumberFormat="1" applyFont="1" applyFill="1" applyBorder="1" applyAlignment="1">
      <alignment horizontal="center" vertical="center" wrapText="1"/>
    </xf>
    <xf numFmtId="0" fontId="78"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78" fillId="0" borderId="0" xfId="62" applyNumberFormat="1" applyFont="1"/>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80"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81"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5"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94" fillId="25" borderId="0" xfId="62" applyFont="1" applyFill="1" applyBorder="1" applyAlignment="1">
      <alignment horizontal="left" vertical="center"/>
    </xf>
    <xf numFmtId="0" fontId="80" fillId="24" borderId="0" xfId="40" applyFont="1" applyFill="1" applyBorder="1" applyAlignment="1">
      <alignment horizontal="left" indent="1"/>
    </xf>
    <xf numFmtId="0" fontId="82" fillId="25" borderId="0" xfId="62" applyFont="1" applyFill="1" applyBorder="1"/>
    <xf numFmtId="3" fontId="92" fillId="25" borderId="0" xfId="62" applyNumberFormat="1" applyFont="1" applyFill="1" applyBorder="1" applyAlignment="1">
      <alignment horizontal="right"/>
    </xf>
    <xf numFmtId="167" fontId="83" fillId="25" borderId="0" xfId="62" applyNumberFormat="1" applyFont="1" applyFill="1" applyBorder="1" applyAlignment="1">
      <alignment horizontal="center"/>
    </xf>
    <xf numFmtId="167" fontId="83" fillId="25" borderId="0" xfId="62" applyNumberFormat="1" applyFont="1" applyFill="1" applyBorder="1" applyAlignment="1">
      <alignment horizontal="right" indent="2"/>
    </xf>
    <xf numFmtId="167" fontId="80" fillId="25" borderId="0" xfId="62" applyNumberFormat="1" applyFont="1" applyFill="1" applyBorder="1" applyAlignment="1">
      <alignment horizontal="right" indent="1"/>
    </xf>
    <xf numFmtId="167" fontId="80" fillId="24" borderId="0" xfId="40" applyNumberFormat="1" applyFont="1" applyFill="1" applyBorder="1" applyAlignment="1">
      <alignment horizontal="center" wrapText="1"/>
    </xf>
    <xf numFmtId="167" fontId="80" fillId="24" borderId="0" xfId="40" applyNumberFormat="1" applyFont="1" applyFill="1" applyBorder="1" applyAlignment="1">
      <alignment horizontal="right" wrapText="1" indent="1"/>
    </xf>
    <xf numFmtId="0" fontId="83" fillId="25" borderId="0" xfId="62" applyFont="1" applyFill="1" applyBorder="1"/>
    <xf numFmtId="165" fontId="80" fillId="24" borderId="0" xfId="58" applyNumberFormat="1" applyFont="1" applyFill="1" applyBorder="1" applyAlignment="1">
      <alignment horizontal="center" wrapText="1"/>
    </xf>
    <xf numFmtId="167" fontId="83"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1"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100"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101"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3" fillId="26" borderId="0" xfId="51" applyFont="1" applyFill="1" applyBorder="1"/>
    <xf numFmtId="0" fontId="74" fillId="26" borderId="19" xfId="51" applyFont="1" applyFill="1" applyBorder="1"/>
    <xf numFmtId="0" fontId="68" fillId="26" borderId="19" xfId="51" applyFont="1" applyFill="1" applyBorder="1"/>
    <xf numFmtId="0" fontId="11" fillId="25" borderId="19" xfId="51" applyFont="1" applyFill="1" applyBorder="1"/>
    <xf numFmtId="0" fontId="7" fillId="25" borderId="19" xfId="51" applyFont="1" applyFill="1" applyBorder="1"/>
    <xf numFmtId="0" fontId="68" fillId="25" borderId="19" xfId="51" applyFont="1" applyFill="1" applyBorder="1"/>
    <xf numFmtId="0" fontId="80" fillId="24" borderId="0" xfId="40" applyFont="1" applyFill="1" applyBorder="1" applyAlignment="1">
      <alignment vertical="center"/>
    </xf>
    <xf numFmtId="165" fontId="80"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105" fillId="35" borderId="0" xfId="68" applyFont="1" applyFill="1" applyBorder="1" applyAlignment="1" applyProtection="1"/>
    <xf numFmtId="0" fontId="106" fillId="40" borderId="0" xfId="40" applyFont="1" applyFill="1" applyBorder="1"/>
    <xf numFmtId="0" fontId="4" fillId="29" borderId="47" xfId="62" applyFill="1" applyBorder="1"/>
    <xf numFmtId="3" fontId="80"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08" fillId="27" borderId="0" xfId="61" applyFont="1" applyFill="1" applyBorder="1" applyAlignment="1">
      <alignment horizontal="left" indent="1"/>
    </xf>
    <xf numFmtId="0" fontId="65" fillId="26" borderId="0" xfId="51" applyFont="1" applyFill="1" applyBorder="1"/>
    <xf numFmtId="0" fontId="109" fillId="26" borderId="0" xfId="51" applyFont="1" applyFill="1" applyBorder="1"/>
    <xf numFmtId="0" fontId="11" fillId="26" borderId="0" xfId="51" applyFont="1" applyFill="1" applyBorder="1"/>
    <xf numFmtId="0" fontId="106" fillId="27" borderId="0" xfId="61" applyFont="1" applyFill="1" applyBorder="1" applyAlignment="1">
      <alignment horizontal="left" indent="1"/>
    </xf>
    <xf numFmtId="0" fontId="85" fillId="26" borderId="15" xfId="62" applyFont="1" applyFill="1" applyBorder="1" applyAlignment="1">
      <alignment vertical="center"/>
    </xf>
    <xf numFmtId="3" fontId="80" fillId="24" borderId="0" xfId="40" applyNumberFormat="1" applyFont="1" applyFill="1" applyBorder="1" applyAlignment="1">
      <alignment horizontal="right" wrapText="1"/>
    </xf>
    <xf numFmtId="3" fontId="80"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5"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93" fillId="25" borderId="0" xfId="40" applyNumberFormat="1" applyFont="1" applyFill="1" applyBorder="1" applyAlignment="1">
      <alignment horizontal="right" wrapText="1"/>
    </xf>
    <xf numFmtId="164" fontId="93"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3" fillId="25" borderId="0" xfId="70" applyFont="1" applyFill="1" applyBorder="1" applyAlignment="1">
      <alignment vertical="top" wrapText="1"/>
    </xf>
    <xf numFmtId="0" fontId="4" fillId="0" borderId="0" xfId="70" applyAlignment="1">
      <alignment vertical="top"/>
    </xf>
    <xf numFmtId="0" fontId="53"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0"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3"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6"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3"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0" fillId="25" borderId="0" xfId="62" applyFont="1" applyFill="1" applyBorder="1" applyAlignment="1">
      <alignment horizontal="left"/>
    </xf>
    <xf numFmtId="0" fontId="11"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3"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6" fillId="25" borderId="0" xfId="70" applyFont="1" applyFill="1"/>
    <xf numFmtId="0" fontId="84" fillId="25" borderId="20" xfId="70" applyFont="1" applyFill="1" applyBorder="1"/>
    <xf numFmtId="0" fontId="89" fillId="25" borderId="0" xfId="70" applyFont="1" applyFill="1" applyBorder="1" applyAlignment="1">
      <alignment horizontal="left"/>
    </xf>
    <xf numFmtId="0" fontId="31" fillId="25" borderId="0" xfId="70" applyFont="1" applyFill="1"/>
    <xf numFmtId="0" fontId="91" fillId="25" borderId="20" xfId="70" applyFont="1" applyFill="1" applyBorder="1"/>
    <xf numFmtId="3" fontId="93"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81" fillId="25" borderId="20" xfId="70" applyFont="1" applyFill="1" applyBorder="1"/>
    <xf numFmtId="0" fontId="31" fillId="25" borderId="0" xfId="70" applyFont="1" applyFill="1" applyBorder="1" applyAlignment="1"/>
    <xf numFmtId="0" fontId="56" fillId="25" borderId="0" xfId="70" applyFont="1" applyFill="1" applyBorder="1" applyAlignment="1"/>
    <xf numFmtId="0" fontId="4" fillId="26" borderId="20" xfId="70" applyFill="1" applyBorder="1"/>
    <xf numFmtId="0" fontId="57"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6"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4"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18" fillId="26" borderId="0" xfId="0" applyNumberFormat="1" applyFont="1" applyFill="1" applyBorder="1" applyAlignment="1">
      <alignment horizontal="right"/>
    </xf>
    <xf numFmtId="4" fontId="54"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0" fillId="26" borderId="16" xfId="0" applyFont="1" applyFill="1" applyBorder="1" applyAlignment="1">
      <alignment vertical="center"/>
    </xf>
    <xf numFmtId="0" fontId="110" fillId="26" borderId="17" xfId="0" applyFont="1" applyFill="1" applyBorder="1" applyAlignment="1">
      <alignment vertical="center"/>
    </xf>
    <xf numFmtId="164" fontId="93" fillId="25" borderId="0" xfId="0" applyNumberFormat="1" applyFont="1" applyFill="1" applyBorder="1" applyAlignment="1">
      <alignment horizontal="right"/>
    </xf>
    <xf numFmtId="164" fontId="93"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3" fillId="25" borderId="0" xfId="0" applyFont="1" applyFill="1" applyBorder="1" applyAlignment="1"/>
    <xf numFmtId="0" fontId="93" fillId="26" borderId="0" xfId="0" applyFont="1" applyFill="1" applyBorder="1" applyAlignment="1"/>
    <xf numFmtId="0" fontId="82"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1" fillId="26" borderId="16" xfId="0" applyFont="1" applyFill="1" applyBorder="1" applyAlignment="1">
      <alignment vertical="center"/>
    </xf>
    <xf numFmtId="0" fontId="111" fillId="26" borderId="17" xfId="0" applyFont="1" applyFill="1" applyBorder="1" applyAlignment="1">
      <alignment vertical="center"/>
    </xf>
    <xf numFmtId="0" fontId="11"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0"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0"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4"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8"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6"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8"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7"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0"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5" fillId="26" borderId="15" xfId="70" applyFont="1" applyFill="1" applyBorder="1" applyAlignment="1">
      <alignment vertical="center"/>
    </xf>
    <xf numFmtId="0" fontId="110" fillId="26" borderId="16" xfId="70" applyFont="1" applyFill="1" applyBorder="1" applyAlignment="1">
      <alignment vertical="center"/>
    </xf>
    <xf numFmtId="0" fontId="110"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17" fillId="25" borderId="0" xfId="70" applyFont="1" applyFill="1" applyBorder="1" applyAlignment="1">
      <alignment vertical="center"/>
    </xf>
    <xf numFmtId="0" fontId="60" fillId="25" borderId="0" xfId="70" applyFont="1" applyFill="1" applyBorder="1" applyAlignment="1">
      <alignment horizontal="center" vertical="center"/>
    </xf>
    <xf numFmtId="0" fontId="81" fillId="25" borderId="0" xfId="70" applyFont="1" applyFill="1"/>
    <xf numFmtId="0" fontId="81" fillId="0" borderId="0" xfId="70" applyFont="1" applyFill="1"/>
    <xf numFmtId="165" fontId="83"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0" fillId="25" borderId="0" xfId="70" applyFont="1" applyFill="1" applyBorder="1" applyAlignment="1">
      <alignment horizontal="center" vertical="center"/>
    </xf>
    <xf numFmtId="165" fontId="83" fillId="25" borderId="0" xfId="70" applyNumberFormat="1" applyFont="1" applyFill="1" applyBorder="1" applyAlignment="1">
      <alignment horizontal="center" vertical="center"/>
    </xf>
    <xf numFmtId="165" fontId="80" fillId="26" borderId="0" xfId="70" applyNumberFormat="1" applyFont="1" applyFill="1" applyBorder="1" applyAlignment="1">
      <alignment horizontal="right" vertical="center" wrapText="1"/>
    </xf>
    <xf numFmtId="0" fontId="84" fillId="25" borderId="0" xfId="70" applyFont="1" applyFill="1" applyAlignment="1">
      <alignment vertical="center"/>
    </xf>
    <xf numFmtId="0" fontId="84" fillId="25" borderId="20" xfId="70" applyFont="1" applyFill="1" applyBorder="1" applyAlignment="1">
      <alignment vertical="center"/>
    </xf>
    <xf numFmtId="0" fontId="84" fillId="0" borderId="0" xfId="70" applyFont="1" applyFill="1" applyBorder="1" applyAlignment="1">
      <alignment vertical="center"/>
    </xf>
    <xf numFmtId="165" fontId="80" fillId="26" borderId="0" xfId="70" applyNumberFormat="1" applyFont="1" applyFill="1" applyBorder="1" applyAlignment="1">
      <alignment horizontal="right" vertical="center"/>
    </xf>
    <xf numFmtId="0" fontId="84"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3"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80" fillId="25" borderId="0" xfId="70" applyFont="1" applyFill="1"/>
    <xf numFmtId="0" fontId="80" fillId="25" borderId="20" xfId="70" applyFont="1" applyFill="1" applyBorder="1"/>
    <xf numFmtId="49" fontId="80" fillId="25" borderId="0" xfId="70" applyNumberFormat="1" applyFont="1" applyFill="1" applyBorder="1" applyAlignment="1">
      <alignment horizontal="left" indent="1"/>
    </xf>
    <xf numFmtId="0" fontId="80" fillId="0" borderId="0" xfId="70" applyFont="1" applyFill="1"/>
    <xf numFmtId="0" fontId="65" fillId="25" borderId="20" xfId="70" applyFont="1" applyFill="1" applyBorder="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80"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0" fillId="25" borderId="0" xfId="70" applyFont="1" applyFill="1" applyBorder="1" applyAlignment="1">
      <alignment horizontal="left" vertical="center"/>
    </xf>
    <xf numFmtId="0" fontId="89"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9" fillId="26" borderId="0" xfId="70" applyFont="1" applyFill="1" applyBorder="1" applyAlignment="1">
      <alignment horizontal="left"/>
    </xf>
    <xf numFmtId="0" fontId="31" fillId="24" borderId="0" xfId="40" applyFont="1" applyFill="1" applyBorder="1" applyAlignment="1">
      <alignment horizontal="left" vertical="top" wrapText="1"/>
    </xf>
    <xf numFmtId="3" fontId="89"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0" fillId="26" borderId="0" xfId="40" applyNumberFormat="1" applyFont="1" applyFill="1" applyBorder="1" applyAlignment="1">
      <alignment horizontal="right" indent="1"/>
    </xf>
    <xf numFmtId="0" fontId="81" fillId="26" borderId="0" xfId="70" applyFont="1" applyFill="1"/>
    <xf numFmtId="165" fontId="81"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4"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0"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5"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0" fillId="25" borderId="0" xfId="70" applyFont="1" applyFill="1" applyBorder="1" applyAlignment="1"/>
    <xf numFmtId="167" fontId="32" fillId="0" borderId="0" xfId="70" applyNumberFormat="1" applyFont="1" applyBorder="1" applyAlignment="1">
      <alignment vertical="center"/>
    </xf>
    <xf numFmtId="0" fontId="80"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16" fillId="0" borderId="0" xfId="70" applyFont="1" applyBorder="1" applyAlignment="1">
      <alignment vertical="center"/>
    </xf>
    <xf numFmtId="0" fontId="116" fillId="0" borderId="0" xfId="70" applyFont="1" applyBorder="1"/>
    <xf numFmtId="0" fontId="117" fillId="0" borderId="0" xfId="70" applyFont="1" applyBorder="1" applyAlignment="1">
      <alignment wrapText="1"/>
    </xf>
    <xf numFmtId="0" fontId="116" fillId="0" borderId="0" xfId="70" applyFont="1"/>
    <xf numFmtId="167" fontId="116" fillId="0" borderId="0" xfId="70" applyNumberFormat="1" applyFont="1" applyBorder="1" applyAlignment="1">
      <alignment vertical="center"/>
    </xf>
    <xf numFmtId="165" fontId="11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8" fillId="46" borderId="0" xfId="70" applyFont="1" applyFill="1" applyBorder="1"/>
    <xf numFmtId="0" fontId="118" fillId="46" borderId="0" xfId="70" applyFont="1" applyFill="1" applyBorder="1" applyAlignment="1">
      <alignment vertical="center"/>
    </xf>
    <xf numFmtId="167" fontId="80"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0" borderId="20" xfId="62" applyFont="1" applyFill="1" applyBorder="1" applyAlignment="1" applyProtection="1">
      <alignment horizontal="center" vertical="center"/>
    </xf>
    <xf numFmtId="0" fontId="80" fillId="24" borderId="0" xfId="40" applyFont="1" applyFill="1" applyBorder="1" applyProtection="1"/>
    <xf numFmtId="0" fontId="13" fillId="24" borderId="0" xfId="40" applyFont="1" applyFill="1" applyBorder="1" applyAlignment="1" applyProtection="1">
      <alignment horizontal="left"/>
    </xf>
    <xf numFmtId="165" fontId="81" fillId="0" borderId="0" xfId="70" applyNumberFormat="1" applyFont="1"/>
    <xf numFmtId="3" fontId="11" fillId="26" borderId="0" xfId="70" applyNumberFormat="1" applyFont="1" applyFill="1" applyBorder="1" applyAlignment="1">
      <alignment horizontal="right"/>
    </xf>
    <xf numFmtId="0" fontId="80" fillId="44" borderId="0" xfId="70" applyFont="1" applyFill="1" applyBorder="1" applyAlignment="1">
      <alignment horizontal="right"/>
    </xf>
    <xf numFmtId="167" fontId="80"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0"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94" fillId="25" borderId="0" xfId="70" applyFont="1" applyFill="1" applyBorder="1" applyAlignment="1">
      <alignment horizontal="left"/>
    </xf>
    <xf numFmtId="0" fontId="7" fillId="25" borderId="0" xfId="70" applyFont="1" applyFill="1" applyBorder="1" applyAlignment="1"/>
    <xf numFmtId="0" fontId="56" fillId="0" borderId="0" xfId="70" applyFont="1" applyAlignment="1"/>
    <xf numFmtId="167" fontId="5" fillId="26" borderId="0" xfId="70" applyNumberFormat="1" applyFont="1" applyFill="1" applyBorder="1" applyAlignment="1">
      <alignment horizontal="right" indent="3"/>
    </xf>
    <xf numFmtId="167" fontId="106" fillId="26" borderId="0" xfId="70" applyNumberFormat="1" applyFont="1" applyFill="1" applyBorder="1" applyAlignment="1">
      <alignment horizontal="right" indent="3"/>
    </xf>
    <xf numFmtId="0" fontId="12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24" borderId="0" xfId="40" applyFont="1" applyFill="1" applyBorder="1"/>
    <xf numFmtId="0" fontId="14" fillId="36" borderId="0" xfId="62" applyFont="1" applyFill="1" applyAlignment="1">
      <alignment vertical="center" wrapText="1"/>
    </xf>
    <xf numFmtId="0" fontId="101"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65" fillId="0" borderId="0" xfId="0" applyNumberFormat="1" applyFont="1"/>
    <xf numFmtId="164" fontId="65" fillId="0" borderId="0" xfId="0" applyNumberFormat="1" applyFont="1" applyAlignment="1"/>
    <xf numFmtId="1" fontId="111"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0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106" fillId="27" borderId="0" xfId="61" applyNumberFormat="1" applyFont="1" applyFill="1" applyBorder="1" applyAlignment="1">
      <alignment horizontal="right" wrapText="1" indent="4"/>
    </xf>
    <xf numFmtId="165" fontId="123" fillId="27" borderId="0" xfId="61" applyNumberFormat="1" applyFont="1" applyFill="1" applyBorder="1" applyAlignment="1">
      <alignment horizontal="center" wrapText="1"/>
    </xf>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50" fillId="0" borderId="0" xfId="70" applyFont="1" applyProtection="1">
      <protection locked="0"/>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65" fontId="10"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54" fillId="0" borderId="0" xfId="70" applyNumberFormat="1" applyFont="1"/>
    <xf numFmtId="0" fontId="50" fillId="25" borderId="0" xfId="70" applyFont="1" applyFill="1" applyProtection="1">
      <protection locked="0"/>
    </xf>
    <xf numFmtId="0" fontId="13" fillId="26" borderId="63" xfId="70" applyFont="1" applyFill="1" applyBorder="1" applyAlignment="1"/>
    <xf numFmtId="0" fontId="4"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5" fontId="61" fillId="26" borderId="0" xfId="62" applyNumberFormat="1" applyFont="1" applyFill="1" applyBorder="1" applyAlignment="1">
      <alignment horizontal="right" vertical="center" wrapText="1"/>
    </xf>
    <xf numFmtId="2" fontId="51" fillId="26" borderId="0" xfId="70" applyNumberFormat="1" applyFont="1" applyFill="1" applyBorder="1" applyAlignment="1">
      <alignment horizontal="center"/>
    </xf>
    <xf numFmtId="0" fontId="7" fillId="0" borderId="0" xfId="0" applyFont="1"/>
    <xf numFmtId="0" fontId="7" fillId="0" borderId="0" xfId="0" applyFont="1" applyAlignment="1">
      <alignment vertical="center"/>
    </xf>
    <xf numFmtId="0" fontId="127" fillId="0" borderId="0" xfId="178" applyFont="1"/>
    <xf numFmtId="0" fontId="58" fillId="0" borderId="0" xfId="0" applyFont="1"/>
    <xf numFmtId="17" fontId="127" fillId="0" borderId="0" xfId="178" applyNumberFormat="1" applyFont="1"/>
    <xf numFmtId="4" fontId="127" fillId="0" borderId="0" xfId="178" applyNumberFormat="1" applyFont="1"/>
    <xf numFmtId="0" fontId="12" fillId="25" borderId="0" xfId="0" applyFont="1" applyFill="1" applyBorder="1" applyAlignment="1">
      <alignment horizontal="left"/>
    </xf>
    <xf numFmtId="165" fontId="54" fillId="0" borderId="0" xfId="0" applyNumberFormat="1" applyFont="1"/>
    <xf numFmtId="2" fontId="0" fillId="0" borderId="0" xfId="0" applyNumberFormat="1"/>
    <xf numFmtId="2" fontId="0" fillId="0" borderId="0" xfId="0" applyNumberFormat="1" applyAlignment="1">
      <alignment vertical="center"/>
    </xf>
    <xf numFmtId="2" fontId="54"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90" fillId="26" borderId="0" xfId="62" applyFont="1" applyFill="1" applyBorder="1" applyAlignment="1">
      <alignment horizontal="center" vertical="center"/>
    </xf>
    <xf numFmtId="1" fontId="80" fillId="25" borderId="0" xfId="62" applyNumberFormat="1" applyFont="1" applyFill="1" applyBorder="1" applyAlignment="1">
      <alignment horizontal="right"/>
    </xf>
    <xf numFmtId="3" fontId="80"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5" fillId="0" borderId="0" xfId="62" applyFont="1" applyFill="1" applyBorder="1" applyAlignment="1">
      <alignment vertical="center"/>
    </xf>
    <xf numFmtId="0" fontId="54"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0"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5" fillId="26" borderId="0" xfId="62" applyFont="1" applyFill="1" applyBorder="1"/>
    <xf numFmtId="1" fontId="80" fillId="25" borderId="0" xfId="62" applyNumberFormat="1" applyFont="1" applyFill="1" applyBorder="1" applyAlignment="1">
      <alignment horizontal="center"/>
    </xf>
    <xf numFmtId="3" fontId="80"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0"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0"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80" fillId="26" borderId="0" xfId="62" applyNumberFormat="1" applyFont="1" applyFill="1" applyBorder="1" applyAlignment="1"/>
    <xf numFmtId="3" fontId="80" fillId="26" borderId="0" xfId="62" applyNumberFormat="1" applyFont="1" applyFill="1" applyBorder="1" applyAlignment="1"/>
    <xf numFmtId="1" fontId="13" fillId="26" borderId="64" xfId="0" applyNumberFormat="1" applyFont="1" applyFill="1" applyBorder="1" applyAlignment="1">
      <alignment horizontal="center"/>
    </xf>
    <xf numFmtId="1" fontId="80"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0"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80"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6"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85" fillId="26" borderId="66" xfId="0" applyFont="1" applyFill="1" applyBorder="1" applyAlignment="1">
      <alignment horizontal="left" vertical="center" wrapText="1"/>
    </xf>
    <xf numFmtId="0" fontId="85"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93" fillId="26" borderId="0" xfId="62" applyFont="1" applyFill="1" applyAlignment="1">
      <alignment horizontal="center"/>
    </xf>
    <xf numFmtId="0" fontId="80" fillId="26" borderId="0" xfId="62" applyFont="1" applyFill="1"/>
    <xf numFmtId="0" fontId="97" fillId="25" borderId="24" xfId="62" applyFont="1" applyFill="1" applyBorder="1" applyAlignment="1">
      <alignment horizontal="left" vertical="center" indent="1"/>
    </xf>
    <xf numFmtId="0" fontId="110" fillId="25" borderId="26" xfId="62" applyFont="1" applyFill="1" applyBorder="1" applyAlignment="1">
      <alignment vertical="center"/>
    </xf>
    <xf numFmtId="0" fontId="11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4" fillId="0" borderId="0" xfId="0" applyFont="1"/>
    <xf numFmtId="175" fontId="18" fillId="36" borderId="0" xfId="62" applyNumberFormat="1" applyFont="1" applyFill="1" applyAlignment="1">
      <alignment horizontal="right" vertical="center" wrapText="1"/>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5"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3"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80" fillId="25" borderId="0" xfId="70" applyFont="1" applyFill="1" applyBorder="1" applyAlignment="1">
      <alignment horizontal="left"/>
    </xf>
    <xf numFmtId="0" fontId="80"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1" fontId="65" fillId="0" borderId="0" xfId="62" applyNumberFormat="1" applyFont="1"/>
    <xf numFmtId="0" fontId="18" fillId="26" borderId="0" xfId="70" applyFont="1" applyFill="1" applyBorder="1" applyAlignment="1">
      <alignment vertical="top"/>
    </xf>
    <xf numFmtId="0" fontId="13" fillId="25" borderId="12" xfId="62" applyFont="1" applyFill="1" applyBorder="1" applyAlignment="1">
      <alignment horizontal="center"/>
    </xf>
    <xf numFmtId="49" fontId="13" fillId="25" borderId="12" xfId="62" applyNumberFormat="1" applyFont="1" applyFill="1" applyBorder="1" applyAlignment="1">
      <alignment horizontal="center" vertical="center" wrapText="1"/>
    </xf>
    <xf numFmtId="0" fontId="13" fillId="25" borderId="12" xfId="62" applyFont="1" applyFill="1" applyBorder="1" applyAlignment="1">
      <alignment horizontal="center"/>
    </xf>
    <xf numFmtId="167" fontId="80" fillId="25" borderId="0" xfId="62" applyNumberFormat="1" applyFont="1" applyFill="1" applyBorder="1" applyAlignment="1">
      <alignment horizontal="right" indent="2"/>
    </xf>
    <xf numFmtId="167" fontId="14" fillId="24" borderId="0" xfId="40" applyNumberFormat="1" applyFont="1" applyFill="1" applyBorder="1" applyAlignment="1">
      <alignment horizontal="right" wrapText="1" indent="2"/>
    </xf>
    <xf numFmtId="167" fontId="14" fillId="26" borderId="0" xfId="62" applyNumberFormat="1" applyFont="1" applyFill="1" applyBorder="1" applyAlignment="1">
      <alignment horizontal="right" indent="2"/>
    </xf>
    <xf numFmtId="0" fontId="13" fillId="25" borderId="57" xfId="62" applyFont="1" applyFill="1" applyBorder="1" applyAlignment="1">
      <alignment horizontal="center"/>
    </xf>
    <xf numFmtId="1" fontId="14" fillId="0" borderId="0" xfId="63" applyNumberFormat="1" applyFont="1" applyBorder="1" applyAlignment="1">
      <alignment horizontal="center" vertical="center" wrapText="1"/>
    </xf>
    <xf numFmtId="0" fontId="31" fillId="25" borderId="0" xfId="63"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0" fillId="25" borderId="0" xfId="78" applyFont="1" applyFill="1" applyBorder="1" applyAlignment="1">
      <alignment horizontal="left" vertical="center"/>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80" fillId="25" borderId="0" xfId="70" applyNumberFormat="1" applyFont="1" applyFill="1" applyBorder="1" applyAlignment="1">
      <alignment horizontal="right" vertical="center" wrapText="1" indent="2"/>
    </xf>
    <xf numFmtId="167" fontId="10" fillId="25" borderId="0" xfId="70" applyNumberFormat="1" applyFont="1" applyFill="1" applyBorder="1" applyAlignment="1">
      <alignment horizontal="right" vertical="center" wrapText="1" indent="2"/>
    </xf>
    <xf numFmtId="167" fontId="5" fillId="25"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indent="2"/>
    </xf>
    <xf numFmtId="165" fontId="5" fillId="26" borderId="0" xfId="70" applyNumberFormat="1" applyFont="1" applyFill="1" applyBorder="1" applyAlignment="1">
      <alignment horizontal="right" vertical="center" indent="2"/>
    </xf>
    <xf numFmtId="0" fontId="13" fillId="25" borderId="49" xfId="70" applyFont="1" applyFill="1" applyBorder="1" applyAlignment="1">
      <alignment horizontal="center" vertical="center" wrapText="1"/>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5" fillId="0" borderId="0" xfId="70" applyFont="1" applyFill="1" applyAlignment="1">
      <alignment vertical="center"/>
    </xf>
    <xf numFmtId="0" fontId="5" fillId="0" borderId="0" xfId="70" applyFont="1" applyFill="1" applyAlignment="1">
      <alignment vertical="top"/>
    </xf>
    <xf numFmtId="0" fontId="7" fillId="0" borderId="0" xfId="0" applyFont="1" applyFill="1" applyBorder="1"/>
    <xf numFmtId="0" fontId="65" fillId="0" borderId="0" xfId="0" applyFont="1" applyFill="1" applyAlignment="1"/>
    <xf numFmtId="0" fontId="4" fillId="0" borderId="0" xfId="70" applyNumberFormat="1" applyFill="1"/>
    <xf numFmtId="171" fontId="80" fillId="26" borderId="49" xfId="70" applyNumberFormat="1" applyFont="1" applyFill="1" applyBorder="1" applyAlignment="1">
      <alignment horizontal="right" vertical="center" wrapText="1"/>
    </xf>
    <xf numFmtId="165" fontId="80" fillId="26" borderId="49" xfId="70" applyNumberFormat="1" applyFont="1" applyFill="1" applyBorder="1" applyAlignment="1">
      <alignment horizontal="right" vertical="center" wrapText="1" indent="2"/>
    </xf>
    <xf numFmtId="3" fontId="80" fillId="26" borderId="0" xfId="70" applyNumberFormat="1" applyFont="1" applyFill="1" applyBorder="1" applyAlignment="1">
      <alignment horizontal="right" vertical="center" wrapText="1"/>
    </xf>
    <xf numFmtId="3" fontId="10" fillId="26" borderId="0" xfId="70" applyNumberFormat="1" applyFont="1" applyFill="1" applyBorder="1" applyAlignment="1">
      <alignment horizontal="right" vertical="center" wrapText="1"/>
    </xf>
    <xf numFmtId="3"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wrapText="1"/>
    </xf>
    <xf numFmtId="171"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xf>
    <xf numFmtId="171" fontId="5" fillId="26" borderId="0" xfId="70" applyNumberFormat="1" applyFont="1" applyFill="1" applyBorder="1" applyAlignment="1">
      <alignment horizontal="right" vertical="center"/>
    </xf>
    <xf numFmtId="0" fontId="10" fillId="26" borderId="0" xfId="70" applyFont="1" applyFill="1" applyBorder="1" applyAlignment="1">
      <alignment horizontal="right" vertical="center"/>
    </xf>
    <xf numFmtId="49" fontId="88" fillId="36" borderId="0" xfId="62" applyNumberFormat="1" applyFont="1" applyFill="1" applyBorder="1" applyAlignment="1">
      <alignment horizontal="left" vertical="center"/>
    </xf>
    <xf numFmtId="49" fontId="59" fillId="24" borderId="0" xfId="40" applyNumberFormat="1" applyFont="1" applyFill="1" applyBorder="1" applyAlignment="1">
      <alignment horizontal="left" readingOrder="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22" xfId="0" applyFill="1" applyBorder="1" applyProtection="1"/>
    <xf numFmtId="0" fontId="0" fillId="25" borderId="20" xfId="0" applyFill="1" applyBorder="1" applyProtection="1"/>
    <xf numFmtId="0" fontId="0" fillId="0" borderId="0" xfId="0" applyBorder="1" applyProtection="1"/>
    <xf numFmtId="0" fontId="69"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0" fillId="0" borderId="0" xfId="0" applyAlignment="1" applyProtection="1">
      <alignment vertical="center"/>
      <protection locked="0"/>
    </xf>
    <xf numFmtId="0" fontId="15" fillId="25" borderId="20" xfId="0" applyFont="1" applyFill="1" applyBorder="1" applyProtection="1"/>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12" fillId="25" borderId="0" xfId="0" applyFont="1" applyFill="1" applyBorder="1" applyProtection="1"/>
    <xf numFmtId="0" fontId="65" fillId="25" borderId="0" xfId="0" applyFont="1" applyFill="1" applyProtection="1"/>
    <xf numFmtId="0" fontId="65" fillId="25" borderId="20" xfId="0" applyFont="1" applyFill="1" applyBorder="1" applyProtection="1"/>
    <xf numFmtId="0" fontId="65" fillId="0" borderId="0" xfId="0" applyFont="1" applyProtection="1">
      <protection locked="0"/>
    </xf>
    <xf numFmtId="0" fontId="15" fillId="25" borderId="0" xfId="0" applyFont="1" applyFill="1" applyBorder="1" applyProtection="1"/>
    <xf numFmtId="0" fontId="7" fillId="25" borderId="0" xfId="0" applyFont="1" applyFill="1" applyBorder="1" applyProtection="1"/>
    <xf numFmtId="0" fontId="68" fillId="25" borderId="0" xfId="0" applyFont="1" applyFill="1" applyBorder="1" applyProtection="1"/>
    <xf numFmtId="0" fontId="18" fillId="0" borderId="0" xfId="0" applyFont="1" applyBorder="1" applyAlignment="1" applyProtection="1"/>
    <xf numFmtId="0" fontId="0" fillId="25" borderId="0" xfId="0" applyFill="1" applyBorder="1" applyAlignment="1" applyProtection="1">
      <alignment vertical="center"/>
    </xf>
    <xf numFmtId="0" fontId="50" fillId="25" borderId="0" xfId="0" applyFont="1" applyFill="1" applyProtection="1"/>
    <xf numFmtId="0" fontId="50" fillId="25" borderId="20" xfId="0" applyFont="1" applyFill="1" applyBorder="1" applyProtection="1"/>
    <xf numFmtId="0" fontId="8" fillId="25" borderId="0" xfId="0" applyFont="1" applyFill="1" applyBorder="1" applyProtection="1"/>
    <xf numFmtId="0" fontId="50" fillId="0" borderId="0" xfId="0" applyFont="1" applyProtection="1">
      <protection locked="0"/>
    </xf>
    <xf numFmtId="167" fontId="14" fillId="26" borderId="0" xfId="0" applyNumberFormat="1" applyFont="1" applyFill="1" applyBorder="1" applyAlignment="1" applyProtection="1">
      <alignment horizontal="right"/>
      <protection locked="0"/>
    </xf>
    <xf numFmtId="0" fontId="31" fillId="25" borderId="0" xfId="0" applyFont="1" applyFill="1" applyBorder="1" applyProtection="1"/>
    <xf numFmtId="0" fontId="86"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0" fontId="23" fillId="0" borderId="0" xfId="0" applyFont="1" applyProtection="1">
      <protection locked="0"/>
    </xf>
    <xf numFmtId="0" fontId="23" fillId="0" borderId="0" xfId="0" applyFont="1"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50"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67" fillId="25" borderId="0" xfId="0" applyFont="1" applyFill="1" applyBorder="1" applyProtection="1"/>
    <xf numFmtId="0" fontId="68" fillId="25" borderId="19" xfId="0" applyFont="1" applyFill="1" applyBorder="1" applyProtection="1"/>
    <xf numFmtId="0" fontId="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8" fillId="25" borderId="19" xfId="0" applyFont="1" applyFill="1" applyBorder="1" applyProtection="1"/>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65" fillId="25" borderId="0" xfId="0" applyFont="1" applyFill="1" applyBorder="1" applyProtection="1"/>
    <xf numFmtId="169" fontId="64" fillId="25" borderId="0" xfId="0" applyNumberFormat="1" applyFont="1" applyFill="1" applyBorder="1" applyAlignment="1" applyProtection="1">
      <alignment horizontal="center"/>
    </xf>
    <xf numFmtId="165" fontId="12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50" fillId="25" borderId="0" xfId="0" applyFont="1" applyFill="1" applyBorder="1" applyProtection="1"/>
    <xf numFmtId="0" fontId="16" fillId="30" borderId="19" xfId="0" applyFont="1" applyFill="1" applyBorder="1" applyAlignment="1" applyProtection="1">
      <alignment horizontal="center" vertical="center"/>
    </xf>
    <xf numFmtId="0" fontId="5" fillId="0" borderId="0" xfId="0" applyFont="1" applyProtection="1">
      <protection locked="0"/>
    </xf>
    <xf numFmtId="0" fontId="0" fillId="0" borderId="0" xfId="0" applyProtection="1"/>
    <xf numFmtId="0" fontId="0" fillId="0" borderId="0" xfId="0" applyFill="1" applyBorder="1" applyProtection="1">
      <protection locked="0"/>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23" fillId="25" borderId="20" xfId="0" applyFont="1" applyFill="1" applyBorder="1" applyProtection="1"/>
    <xf numFmtId="0" fontId="64" fillId="25" borderId="0" xfId="0" applyFont="1" applyFill="1" applyBorder="1" applyAlignment="1" applyProtection="1">
      <alignment horizontal="left"/>
    </xf>
    <xf numFmtId="0" fontId="26" fillId="25" borderId="20" xfId="0" applyFont="1" applyFill="1" applyBorder="1" applyProtection="1"/>
    <xf numFmtId="0" fontId="126" fillId="25" borderId="0" xfId="0" applyFont="1" applyFill="1" applyProtection="1"/>
    <xf numFmtId="164" fontId="71" fillId="25" borderId="0" xfId="0" applyNumberFormat="1" applyFont="1" applyFill="1" applyBorder="1" applyAlignment="1" applyProtection="1">
      <alignment horizontal="center"/>
    </xf>
    <xf numFmtId="0" fontId="126" fillId="0" borderId="0" xfId="0" applyFont="1" applyProtection="1">
      <protection locked="0"/>
    </xf>
    <xf numFmtId="0" fontId="16" fillId="30" borderId="20" xfId="0" applyFont="1" applyFill="1" applyBorder="1" applyAlignment="1" applyProtection="1">
      <alignment horizontal="center" vertic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81" fillId="25" borderId="0" xfId="63" applyFont="1" applyFill="1"/>
    <xf numFmtId="0" fontId="81" fillId="25" borderId="0" xfId="63" applyFont="1" applyFill="1" applyBorder="1"/>
    <xf numFmtId="0" fontId="80" fillId="24" borderId="0" xfId="66" applyFont="1" applyFill="1" applyBorder="1" applyAlignment="1">
      <alignment horizontal="left" vertical="top"/>
    </xf>
    <xf numFmtId="0" fontId="80" fillId="27" borderId="0" xfId="40" applyFont="1" applyFill="1" applyBorder="1"/>
    <xf numFmtId="0" fontId="81" fillId="26" borderId="0" xfId="63" applyFont="1" applyFill="1"/>
    <xf numFmtId="0" fontId="81" fillId="0" borderId="0" xfId="63" applyFont="1" applyAlignment="1"/>
    <xf numFmtId="0" fontId="81" fillId="0" borderId="0" xfId="63" applyFont="1"/>
    <xf numFmtId="0" fontId="89" fillId="25" borderId="19" xfId="63" applyFont="1" applyFill="1" applyBorder="1"/>
    <xf numFmtId="0" fontId="81" fillId="25" borderId="0" xfId="63" applyFont="1" applyFill="1" applyAlignment="1"/>
    <xf numFmtId="0" fontId="81" fillId="25" borderId="0" xfId="63" applyFont="1" applyFill="1" applyBorder="1" applyAlignment="1"/>
    <xf numFmtId="0" fontId="80" fillId="24" borderId="0" xfId="66" applyFont="1" applyFill="1" applyBorder="1" applyAlignment="1">
      <alignment horizontal="left"/>
    </xf>
    <xf numFmtId="0" fontId="80" fillId="27" borderId="0" xfId="40" applyFont="1" applyFill="1" applyBorder="1" applyAlignment="1"/>
    <xf numFmtId="4" fontId="91" fillId="27" borderId="0" xfId="40" applyNumberFormat="1" applyFont="1" applyFill="1" applyBorder="1" applyAlignment="1">
      <alignment horizontal="right" wrapText="1"/>
    </xf>
    <xf numFmtId="0" fontId="81" fillId="26" borderId="0" xfId="63" applyFont="1" applyFill="1" applyAlignment="1"/>
    <xf numFmtId="1" fontId="14" fillId="26" borderId="0" xfId="63" applyNumberFormat="1" applyFont="1" applyFill="1" applyBorder="1" applyAlignment="1">
      <alignment horizontal="center" vertical="center" wrapText="1"/>
    </xf>
    <xf numFmtId="0" fontId="51" fillId="27" borderId="0" xfId="66" applyFont="1" applyFill="1" applyBorder="1" applyAlignment="1">
      <alignment horizontal="left"/>
    </xf>
    <xf numFmtId="0" fontId="49" fillId="26" borderId="0" xfId="70" applyFont="1" applyFill="1" applyBorder="1" applyAlignment="1"/>
    <xf numFmtId="0" fontId="11" fillId="0" borderId="0" xfId="63" applyFont="1" applyAlignment="1"/>
    <xf numFmtId="1" fontId="13" fillId="25" borderId="13" xfId="0" applyNumberFormat="1"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8"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91" fillId="26" borderId="0" xfId="70" applyNumberFormat="1" applyFont="1" applyFill="1" applyBorder="1" applyAlignment="1">
      <alignment horizontal="right" vertical="center"/>
    </xf>
    <xf numFmtId="3" fontId="91" fillId="25" borderId="0" xfId="63" applyNumberFormat="1" applyFont="1" applyFill="1" applyBorder="1" applyAlignment="1">
      <alignment horizontal="right"/>
    </xf>
    <xf numFmtId="0" fontId="13" fillId="25" borderId="12" xfId="0" applyFont="1" applyFill="1" applyBorder="1" applyAlignment="1">
      <alignment horizontal="center"/>
    </xf>
    <xf numFmtId="0" fontId="13" fillId="26" borderId="58" xfId="0" applyFont="1" applyFill="1" applyBorder="1" applyAlignment="1">
      <alignment horizontal="center"/>
    </xf>
    <xf numFmtId="3" fontId="91" fillId="25" borderId="0" xfId="63" applyNumberFormat="1" applyFont="1" applyFill="1" applyBorder="1" applyAlignment="1"/>
    <xf numFmtId="0" fontId="13" fillId="25" borderId="58" xfId="0" applyFont="1" applyFill="1" applyBorder="1" applyAlignment="1">
      <alignment horizontal="center"/>
    </xf>
    <xf numFmtId="1" fontId="13" fillId="26" borderId="12" xfId="63" applyNumberFormat="1" applyFont="1" applyFill="1" applyBorder="1" applyAlignment="1">
      <alignment horizontal="center" vertical="center"/>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Alignment="1" applyProtection="1">
      <alignment vertical="center"/>
      <protection locked="0"/>
    </xf>
    <xf numFmtId="0" fontId="65" fillId="0" borderId="0" xfId="0" applyFont="1" applyFill="1" applyAlignment="1" applyProtection="1">
      <alignment vertical="center"/>
      <protection locked="0"/>
    </xf>
    <xf numFmtId="0" fontId="121" fillId="0" borderId="0" xfId="0" applyFont="1" applyFill="1" applyAlignment="1" applyProtection="1">
      <alignment vertical="center" wrapText="1"/>
      <protection locked="0"/>
    </xf>
    <xf numFmtId="0" fontId="15" fillId="0" borderId="0" xfId="0" applyFont="1" applyFill="1" applyProtection="1">
      <protection locked="0"/>
    </xf>
    <xf numFmtId="167" fontId="0" fillId="0" borderId="0" xfId="0" applyNumberFormat="1" applyFill="1" applyProtection="1">
      <protection locked="0"/>
    </xf>
    <xf numFmtId="0" fontId="50" fillId="0" borderId="0" xfId="0" applyFont="1" applyFill="1" applyProtection="1">
      <protection locked="0"/>
    </xf>
    <xf numFmtId="0" fontId="85" fillId="26" borderId="15" xfId="0" applyFont="1" applyFill="1" applyBorder="1" applyAlignment="1" applyProtection="1">
      <alignment vertical="center"/>
    </xf>
    <xf numFmtId="0" fontId="110" fillId="26" borderId="16" xfId="0" applyFont="1" applyFill="1" applyBorder="1" applyAlignment="1" applyProtection="1">
      <alignment vertical="center"/>
    </xf>
    <xf numFmtId="0" fontId="110"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70" fillId="0" borderId="0" xfId="0" applyFont="1" applyFill="1" applyAlignment="1" applyProtection="1">
      <alignment horizontal="left"/>
      <protection locked="0"/>
    </xf>
    <xf numFmtId="14" fontId="132" fillId="0" borderId="0" xfId="0" applyNumberFormat="1" applyFont="1" applyFill="1" applyAlignment="1" applyProtection="1">
      <protection locked="0"/>
    </xf>
    <xf numFmtId="167" fontId="80" fillId="25" borderId="0" xfId="0" applyNumberFormat="1" applyFont="1" applyFill="1" applyBorder="1" applyAlignment="1" applyProtection="1"/>
    <xf numFmtId="167" fontId="80" fillId="26" borderId="0" xfId="0" applyNumberFormat="1" applyFont="1" applyFill="1" applyBorder="1" applyAlignment="1" applyProtection="1"/>
    <xf numFmtId="0" fontId="132" fillId="0" borderId="0" xfId="0" applyFont="1" applyFill="1" applyAlignment="1" applyProtection="1">
      <alignment vertical="center" wrapText="1"/>
      <protection locked="0"/>
    </xf>
    <xf numFmtId="0" fontId="65" fillId="0" borderId="0" xfId="0" applyFont="1" applyFill="1" applyProtection="1">
      <protection locked="0"/>
    </xf>
    <xf numFmtId="167" fontId="65" fillId="0" borderId="0" xfId="0" applyNumberFormat="1" applyFont="1" applyFill="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50" fillId="0" borderId="0" xfId="0" applyFont="1" applyFill="1" applyAlignment="1" applyProtection="1">
      <alignment horizontal="center"/>
      <protection locked="0"/>
    </xf>
    <xf numFmtId="165" fontId="15" fillId="0" borderId="0" xfId="0" applyNumberFormat="1" applyFont="1" applyFill="1" applyProtection="1">
      <protection locked="0"/>
    </xf>
    <xf numFmtId="0" fontId="15" fillId="25" borderId="0" xfId="0" applyFont="1" applyFill="1" applyBorder="1" applyAlignment="1" applyProtection="1">
      <alignment vertical="center"/>
    </xf>
    <xf numFmtId="1" fontId="15" fillId="0" borderId="0" xfId="0" applyNumberFormat="1" applyFont="1" applyFill="1" applyProtection="1">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2"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85" fillId="26" borderId="15" xfId="0" applyFont="1" applyFill="1" applyBorder="1" applyAlignment="1" applyProtection="1"/>
    <xf numFmtId="165" fontId="0" fillId="0" borderId="0" xfId="0" applyNumberFormat="1" applyFill="1" applyBorder="1" applyProtection="1">
      <protection locked="0"/>
    </xf>
    <xf numFmtId="0" fontId="0" fillId="0" borderId="0" xfId="0" applyFill="1" applyBorder="1" applyAlignment="1" applyProtection="1">
      <alignment vertical="center"/>
      <protection locked="0"/>
    </xf>
    <xf numFmtId="164" fontId="13" fillId="25" borderId="0" xfId="0" applyNumberFormat="1" applyFont="1" applyFill="1" applyBorder="1" applyAlignment="1" applyProtection="1">
      <alignment horizontal="center"/>
    </xf>
    <xf numFmtId="164" fontId="64" fillId="25" borderId="0" xfId="0" applyNumberFormat="1" applyFont="1" applyFill="1" applyBorder="1" applyAlignment="1" applyProtection="1">
      <alignment horizontal="center"/>
    </xf>
    <xf numFmtId="0" fontId="65" fillId="0" borderId="0" xfId="0" applyFont="1" applyFill="1" applyBorder="1" applyProtection="1">
      <protection locked="0"/>
    </xf>
    <xf numFmtId="0" fontId="132" fillId="0" borderId="0" xfId="0" applyFont="1" applyFill="1" applyBorder="1" applyAlignment="1" applyProtection="1">
      <alignment vertical="center" wrapText="1"/>
      <protection locked="0"/>
    </xf>
    <xf numFmtId="0" fontId="15" fillId="0" borderId="0" xfId="0" applyFont="1" applyFill="1" applyBorder="1" applyProtection="1">
      <protection locked="0"/>
    </xf>
    <xf numFmtId="1" fontId="13" fillId="25" borderId="0" xfId="0" applyNumberFormat="1" applyFont="1" applyFill="1" applyBorder="1" applyAlignment="1" applyProtection="1">
      <alignment horizontal="center"/>
    </xf>
    <xf numFmtId="0" fontId="50" fillId="0" borderId="0" xfId="0" applyFont="1" applyFill="1" applyBorder="1" applyProtection="1">
      <protection locked="0"/>
    </xf>
    <xf numFmtId="0" fontId="126" fillId="0" borderId="0" xfId="0" applyFont="1" applyFill="1" applyBorder="1" applyProtection="1">
      <protection locked="0"/>
    </xf>
    <xf numFmtId="3" fontId="80" fillId="27" borderId="0" xfId="40" applyNumberFormat="1" applyFont="1" applyFill="1" applyBorder="1" applyAlignment="1">
      <alignment horizontal="right" wrapText="1"/>
    </xf>
    <xf numFmtId="0" fontId="89" fillId="25" borderId="19" xfId="63" applyFont="1" applyFill="1" applyBorder="1" applyAlignment="1"/>
    <xf numFmtId="4" fontId="80" fillId="27" borderId="0" xfId="40" applyNumberFormat="1" applyFont="1" applyFill="1" applyBorder="1" applyAlignment="1">
      <alignment horizontal="right" wrapText="1"/>
    </xf>
    <xf numFmtId="0" fontId="13" fillId="25" borderId="0" xfId="70" applyFont="1" applyFill="1" applyBorder="1" applyAlignment="1">
      <alignment horizontal="center" vertical="center" wrapText="1"/>
    </xf>
    <xf numFmtId="0" fontId="50" fillId="25" borderId="0" xfId="70" applyFont="1" applyFill="1" applyBorder="1"/>
    <xf numFmtId="1" fontId="13" fillId="0" borderId="0" xfId="70" applyNumberFormat="1" applyFont="1" applyBorder="1" applyAlignment="1">
      <alignment horizontal="center" vertical="center" wrapText="1"/>
    </xf>
    <xf numFmtId="0" fontId="13" fillId="0" borderId="0" xfId="70" applyFont="1" applyBorder="1" applyAlignment="1">
      <alignment horizontal="center" vertical="center" wrapText="1"/>
    </xf>
    <xf numFmtId="0" fontId="13" fillId="25" borderId="0" xfId="70" applyFont="1" applyFill="1" applyBorder="1" applyAlignment="1">
      <alignment horizontal="center" wrapText="1"/>
    </xf>
    <xf numFmtId="0" fontId="50" fillId="25" borderId="0" xfId="70" applyFont="1" applyFill="1" applyBorder="1" applyAlignment="1"/>
    <xf numFmtId="0" fontId="4" fillId="25" borderId="0" xfId="63" applyFont="1" applyFill="1" applyAlignment="1"/>
    <xf numFmtId="1" fontId="13" fillId="0" borderId="0" xfId="70" applyNumberFormat="1" applyFont="1" applyBorder="1" applyAlignment="1">
      <alignment horizontal="center" wrapText="1"/>
    </xf>
    <xf numFmtId="0" fontId="13" fillId="0" borderId="0" xfId="70" applyFont="1" applyBorder="1" applyAlignment="1">
      <alignment horizontal="center" wrapText="1"/>
    </xf>
    <xf numFmtId="0" fontId="18" fillId="26" borderId="0" xfId="63" applyFont="1" applyFill="1" applyBorder="1" applyAlignment="1">
      <alignment horizontal="left"/>
    </xf>
    <xf numFmtId="0" fontId="13"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7" fillId="0" borderId="0" xfId="62" applyFont="1"/>
    <xf numFmtId="0" fontId="80"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5" fillId="0" borderId="0" xfId="70" applyFont="1" applyAlignment="1"/>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13" fillId="26" borderId="78" xfId="70" applyFont="1" applyFill="1" applyBorder="1" applyAlignment="1">
      <alignment horizontal="center"/>
    </xf>
    <xf numFmtId="0" fontId="5" fillId="0" borderId="0" xfId="0" applyFont="1" applyFill="1" applyProtection="1">
      <protection locked="0"/>
    </xf>
    <xf numFmtId="3" fontId="14" fillId="25" borderId="0" xfId="0" applyNumberFormat="1" applyFont="1" applyFill="1" applyBorder="1" applyAlignment="1" applyProtection="1">
      <alignment horizontal="center"/>
    </xf>
    <xf numFmtId="0" fontId="70" fillId="25" borderId="20" xfId="0" applyFont="1" applyFill="1" applyBorder="1" applyAlignment="1" applyProtection="1">
      <alignment horizontal="center"/>
    </xf>
    <xf numFmtId="167" fontId="50" fillId="0" borderId="0" xfId="0" applyNumberFormat="1" applyFont="1" applyFill="1" applyAlignment="1" applyProtection="1">
      <alignment horizontal="center"/>
      <protection locked="0"/>
    </xf>
    <xf numFmtId="3" fontId="70" fillId="0" borderId="0" xfId="0" applyNumberFormat="1" applyFont="1" applyFill="1" applyAlignment="1" applyProtection="1">
      <alignment horizontal="center"/>
      <protection locked="0"/>
    </xf>
    <xf numFmtId="0" fontId="133" fillId="0" borderId="0" xfId="0" applyFont="1" applyFill="1" applyAlignment="1" applyProtection="1">
      <alignment horizontal="center"/>
      <protection locked="0"/>
    </xf>
    <xf numFmtId="0" fontId="132" fillId="0" borderId="0" xfId="0" applyFont="1" applyFill="1" applyAlignment="1" applyProtection="1">
      <alignment wrapText="1"/>
      <protection locked="0"/>
    </xf>
    <xf numFmtId="1" fontId="0" fillId="0" borderId="0" xfId="0" applyNumberFormat="1" applyProtection="1">
      <protection locked="0"/>
    </xf>
    <xf numFmtId="0" fontId="131" fillId="0" borderId="0" xfId="0" applyFont="1" applyFill="1" applyProtection="1">
      <protection locked="0"/>
    </xf>
    <xf numFmtId="0" fontId="130" fillId="0" borderId="0" xfId="0" applyFont="1" applyFill="1" applyProtection="1">
      <protection locked="0"/>
    </xf>
    <xf numFmtId="167" fontId="0" fillId="0" borderId="0" xfId="0" applyNumberFormat="1" applyProtection="1">
      <protection locked="0"/>
    </xf>
    <xf numFmtId="0" fontId="66" fillId="0" borderId="0" xfId="0" applyFont="1" applyProtection="1">
      <protection locked="0"/>
    </xf>
    <xf numFmtId="0" fontId="66" fillId="0" borderId="0" xfId="0" applyFont="1" applyFill="1" applyProtection="1">
      <protection locked="0"/>
    </xf>
    <xf numFmtId="0" fontId="66" fillId="25" borderId="0" xfId="0" applyFont="1" applyFill="1" applyProtection="1"/>
    <xf numFmtId="0" fontId="72" fillId="25" borderId="0" xfId="0" applyFont="1" applyFill="1" applyBorder="1" applyProtection="1"/>
    <xf numFmtId="0" fontId="66" fillId="25" borderId="20" xfId="0" applyFont="1" applyFill="1" applyBorder="1" applyProtection="1"/>
    <xf numFmtId="165" fontId="0" fillId="0" borderId="0" xfId="0" applyNumberFormat="1" applyProtection="1">
      <protection locked="0"/>
    </xf>
    <xf numFmtId="167" fontId="65" fillId="0" borderId="0" xfId="0" applyNumberFormat="1" applyFont="1" applyProtection="1">
      <protection locked="0"/>
    </xf>
    <xf numFmtId="0" fontId="15" fillId="0" borderId="0" xfId="0" applyFont="1" applyBorder="1" applyProtection="1"/>
    <xf numFmtId="0" fontId="13" fillId="25" borderId="0" xfId="0" applyFont="1" applyFill="1" applyBorder="1" applyAlignment="1" applyProtection="1">
      <alignment horizontal="center" vertical="center"/>
    </xf>
    <xf numFmtId="0" fontId="0" fillId="25" borderId="23" xfId="0" applyFill="1" applyBorder="1" applyProtection="1"/>
    <xf numFmtId="167" fontId="14" fillId="26"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0" fontId="13" fillId="27" borderId="0" xfId="40" applyFont="1" applyFill="1" applyBorder="1" applyAlignment="1" applyProtection="1">
      <alignment horizontal="left" indent="1"/>
    </xf>
    <xf numFmtId="167" fontId="80" fillId="26" borderId="0" xfId="0" applyNumberFormat="1" applyFont="1" applyFill="1" applyBorder="1" applyAlignment="1" applyProtection="1">
      <alignment horizontal="right"/>
    </xf>
    <xf numFmtId="1" fontId="0" fillId="0" borderId="0" xfId="0" applyNumberFormat="1" applyFill="1" applyBorder="1" applyProtection="1">
      <protection locked="0"/>
    </xf>
    <xf numFmtId="178" fontId="0" fillId="0" borderId="0" xfId="0" applyNumberFormat="1" applyFill="1" applyBorder="1" applyProtection="1">
      <protection locked="0"/>
    </xf>
    <xf numFmtId="167" fontId="0" fillId="0" borderId="0" xfId="0" applyNumberFormat="1" applyFill="1" applyBorder="1" applyProtection="1">
      <protection locked="0"/>
    </xf>
    <xf numFmtId="167" fontId="125" fillId="0" borderId="0" xfId="0" applyNumberFormat="1" applyFont="1" applyFill="1" applyBorder="1" applyAlignment="1" applyProtection="1">
      <alignment horizontal="center"/>
      <protection locked="0"/>
    </xf>
    <xf numFmtId="167" fontId="37" fillId="0" borderId="0" xfId="0" applyNumberFormat="1" applyFont="1" applyFill="1" applyBorder="1" applyAlignment="1" applyProtection="1">
      <alignment horizontal="center"/>
      <protection locked="0"/>
    </xf>
    <xf numFmtId="167" fontId="15" fillId="0" borderId="0" xfId="0" applyNumberFormat="1" applyFont="1" applyFill="1" applyBorder="1" applyProtection="1">
      <protection locked="0"/>
    </xf>
    <xf numFmtId="0" fontId="70" fillId="0" borderId="0" xfId="0" applyFont="1" applyFill="1" applyBorder="1" applyAlignment="1" applyProtection="1">
      <alignment horizontal="center"/>
      <protection locked="0"/>
    </xf>
    <xf numFmtId="0" fontId="25" fillId="0" borderId="0" xfId="0" applyFont="1" applyFill="1" applyBorder="1" applyProtection="1">
      <protection locked="0"/>
    </xf>
    <xf numFmtId="0" fontId="23" fillId="0" borderId="0" xfId="0" applyFont="1" applyFill="1" applyBorder="1" applyProtection="1">
      <protection locked="0"/>
    </xf>
    <xf numFmtId="0" fontId="121" fillId="0" borderId="0" xfId="0" applyFont="1" applyFill="1" applyBorder="1" applyAlignment="1" applyProtection="1">
      <alignment vertical="center" wrapText="1"/>
      <protection locked="0"/>
    </xf>
    <xf numFmtId="0" fontId="80" fillId="24" borderId="0" xfId="66" applyFont="1" applyFill="1" applyBorder="1" applyAlignment="1">
      <alignment horizontal="left" indent="1"/>
    </xf>
    <xf numFmtId="0" fontId="4" fillId="25" borderId="0" xfId="72" applyFill="1" applyBorder="1"/>
    <xf numFmtId="0" fontId="18" fillId="26" borderId="0" xfId="62" applyFont="1" applyFill="1" applyBorder="1" applyAlignment="1">
      <alignment horizontal="right"/>
    </xf>
    <xf numFmtId="0" fontId="11" fillId="26" borderId="0" xfId="62" applyFont="1" applyFill="1" applyBorder="1" applyAlignment="1">
      <alignment horizontal="left"/>
    </xf>
    <xf numFmtId="0" fontId="11" fillId="25" borderId="0" xfId="62" applyFont="1" applyFill="1" applyBorder="1" applyAlignment="1">
      <alignment horizontal="left" vertical="center"/>
    </xf>
    <xf numFmtId="0" fontId="93" fillId="26"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0" borderId="0" xfId="62" applyFont="1" applyAlignment="1">
      <alignment vertical="center"/>
    </xf>
    <xf numFmtId="0" fontId="5" fillId="0" borderId="0" xfId="70" applyFont="1" applyBorder="1"/>
    <xf numFmtId="0" fontId="93" fillId="26" borderId="0" xfId="71" applyFont="1" applyFill="1" applyBorder="1" applyAlignment="1">
      <alignment horizontal="left" vertical="center"/>
    </xf>
    <xf numFmtId="3" fontId="83" fillId="27" borderId="0" xfId="40" applyNumberFormat="1" applyFont="1" applyFill="1" applyBorder="1" applyAlignment="1">
      <alignment horizontal="left" vertical="center" wrapText="1" indent="1"/>
    </xf>
    <xf numFmtId="179" fontId="5" fillId="0" borderId="0" xfId="70" applyNumberFormat="1" applyFont="1" applyBorder="1"/>
    <xf numFmtId="1" fontId="4" fillId="0" borderId="0" xfId="62" applyNumberFormat="1" applyAlignment="1">
      <alignment vertical="center"/>
    </xf>
    <xf numFmtId="0" fontId="13" fillId="27" borderId="0" xfId="40" applyFont="1" applyFill="1" applyBorder="1" applyAlignment="1">
      <alignment horizontal="left" vertical="center" indent="1"/>
    </xf>
    <xf numFmtId="0" fontId="4" fillId="26" borderId="0" xfId="78" applyFont="1" applyFill="1" applyBorder="1" applyAlignment="1">
      <alignment horizontal="left" wrapText="1" indent="1"/>
    </xf>
    <xf numFmtId="0" fontId="134" fillId="26" borderId="0" xfId="62" applyFont="1" applyFill="1" applyBorder="1"/>
    <xf numFmtId="3" fontId="11" fillId="26" borderId="0" xfId="62" applyNumberFormat="1" applyFont="1" applyFill="1" applyBorder="1" applyAlignment="1">
      <alignment horizontal="right" vertical="center"/>
    </xf>
    <xf numFmtId="0" fontId="7" fillId="25" borderId="19" xfId="72" applyFont="1" applyFill="1" applyBorder="1"/>
    <xf numFmtId="0" fontId="7" fillId="25" borderId="0" xfId="72" applyFont="1" applyFill="1" applyBorder="1"/>
    <xf numFmtId="3" fontId="7" fillId="0" borderId="0" xfId="62" applyNumberFormat="1" applyFont="1"/>
    <xf numFmtId="0" fontId="12" fillId="26" borderId="0" xfId="62" applyFont="1" applyFill="1" applyBorder="1"/>
    <xf numFmtId="0" fontId="13" fillId="26" borderId="0" xfId="62" applyFont="1" applyFill="1" applyBorder="1" applyAlignment="1">
      <alignment horizontal="center"/>
    </xf>
    <xf numFmtId="0" fontId="99" fillId="26" borderId="0" xfId="62" applyFont="1" applyFill="1" applyBorder="1" applyAlignment="1">
      <alignment vertical="center"/>
    </xf>
    <xf numFmtId="0" fontId="13" fillId="26" borderId="57" xfId="78" applyFont="1" applyFill="1" applyBorder="1" applyAlignment="1">
      <alignment horizontal="center" vertical="center"/>
    </xf>
    <xf numFmtId="0" fontId="13" fillId="26" borderId="11" xfId="78" applyFont="1" applyFill="1" applyBorder="1" applyAlignment="1">
      <alignment horizontal="center" vertical="center" wrapText="1"/>
    </xf>
    <xf numFmtId="0" fontId="56" fillId="25" borderId="0" xfId="62" applyFont="1" applyFill="1" applyAlignment="1">
      <alignment vertical="center"/>
    </xf>
    <xf numFmtId="0" fontId="56" fillId="25" borderId="0" xfId="62" applyFont="1" applyFill="1" applyBorder="1" applyAlignment="1">
      <alignment vertical="center"/>
    </xf>
    <xf numFmtId="0" fontId="91" fillId="26" borderId="0" xfId="62" applyFont="1" applyFill="1" applyBorder="1" applyAlignment="1">
      <alignment vertical="center"/>
    </xf>
    <xf numFmtId="3" fontId="91" fillId="26" borderId="0" xfId="71" applyNumberFormat="1" applyFont="1" applyFill="1" applyBorder="1" applyAlignment="1">
      <alignment horizontal="right" vertical="center"/>
    </xf>
    <xf numFmtId="171" fontId="91" fillId="26" borderId="0" xfId="71" applyNumberFormat="1" applyFont="1" applyFill="1" applyBorder="1" applyAlignment="1">
      <alignment horizontal="right" vertical="center"/>
    </xf>
    <xf numFmtId="0" fontId="7" fillId="25" borderId="19" xfId="72" applyFont="1" applyFill="1" applyBorder="1" applyAlignment="1">
      <alignment vertical="center"/>
    </xf>
    <xf numFmtId="0" fontId="56" fillId="0" borderId="0" xfId="62" applyFont="1" applyAlignment="1">
      <alignment vertical="center"/>
    </xf>
    <xf numFmtId="0" fontId="13" fillId="27" borderId="0" xfId="40" applyFont="1" applyFill="1" applyBorder="1" applyAlignment="1">
      <alignment vertical="center" wrapText="1"/>
    </xf>
    <xf numFmtId="0" fontId="18" fillId="26" borderId="0" xfId="62" applyFont="1" applyFill="1" applyBorder="1"/>
    <xf numFmtId="171" fontId="11" fillId="26" borderId="0" xfId="62" applyNumberFormat="1" applyFont="1" applyFill="1" applyBorder="1" applyAlignment="1">
      <alignment horizontal="right" vertical="center"/>
    </xf>
    <xf numFmtId="3" fontId="7" fillId="25" borderId="0" xfId="72" applyNumberFormat="1" applyFont="1" applyFill="1" applyBorder="1"/>
    <xf numFmtId="171" fontId="7" fillId="0" borderId="0" xfId="62" applyNumberFormat="1" applyFont="1"/>
    <xf numFmtId="3" fontId="18" fillId="27" borderId="0" xfId="40" applyNumberFormat="1" applyFont="1" applyFill="1" applyBorder="1" applyAlignment="1">
      <alignment horizontal="center" wrapText="1"/>
    </xf>
    <xf numFmtId="3" fontId="54" fillId="0" borderId="0" xfId="62" applyNumberFormat="1" applyFont="1"/>
    <xf numFmtId="0" fontId="13" fillId="27" borderId="0" xfId="40" applyFont="1" applyFill="1" applyBorder="1" applyAlignment="1">
      <alignment horizontal="left" vertical="center"/>
    </xf>
    <xf numFmtId="0" fontId="4" fillId="25" borderId="0" xfId="62" applyFill="1" applyAlignment="1"/>
    <xf numFmtId="0" fontId="4" fillId="0" borderId="0" xfId="62" applyBorder="1" applyAlignment="1"/>
    <xf numFmtId="0" fontId="7" fillId="25" borderId="19" xfId="72" applyFont="1" applyFill="1" applyBorder="1" applyAlignment="1"/>
    <xf numFmtId="0" fontId="7" fillId="25" borderId="0" xfId="72" applyFont="1" applyFill="1" applyBorder="1" applyAlignment="1"/>
    <xf numFmtId="0" fontId="7" fillId="0" borderId="0" xfId="62" applyFont="1" applyAlignment="1"/>
    <xf numFmtId="0" fontId="4" fillId="0" borderId="0" xfId="62" applyAlignment="1"/>
    <xf numFmtId="0" fontId="13" fillId="25" borderId="0" xfId="62" applyFont="1" applyFill="1" applyBorder="1"/>
    <xf numFmtId="0" fontId="94" fillId="25" borderId="0" xfId="62" applyFont="1" applyFill="1" applyBorder="1" applyAlignment="1">
      <alignment horizontal="center"/>
    </xf>
    <xf numFmtId="0" fontId="135" fillId="25" borderId="0" xfId="68" applyFont="1" applyFill="1" applyBorder="1" applyAlignment="1" applyProtection="1">
      <alignment horizontal="left"/>
    </xf>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219" applyFont="1"/>
    <xf numFmtId="0" fontId="5" fillId="0" borderId="0" xfId="219" applyFont="1" applyAlignment="1">
      <alignment horizontal="right"/>
    </xf>
    <xf numFmtId="0" fontId="4" fillId="0" borderId="0" xfId="219" applyFont="1"/>
    <xf numFmtId="0" fontId="13" fillId="26" borderId="0" xfId="63" applyFont="1" applyFill="1" applyBorder="1" applyAlignment="1"/>
    <xf numFmtId="0" fontId="80" fillId="24" borderId="0" xfId="66" applyFont="1" applyFill="1" applyBorder="1" applyAlignment="1">
      <alignment horizontal="left" vertical="center"/>
    </xf>
    <xf numFmtId="0" fontId="80" fillId="27" borderId="0" xfId="40" applyFont="1" applyFill="1" applyBorder="1" applyAlignment="1">
      <alignment vertical="center"/>
    </xf>
    <xf numFmtId="3" fontId="80" fillId="27" borderId="0" xfId="40" applyNumberFormat="1" applyFont="1" applyFill="1" applyBorder="1" applyAlignment="1">
      <alignment horizontal="right" vertical="center" wrapText="1"/>
    </xf>
    <xf numFmtId="0" fontId="89" fillId="25" borderId="19" xfId="63" applyFont="1" applyFill="1" applyBorder="1" applyAlignment="1">
      <alignment horizontal="right" vertical="center"/>
    </xf>
    <xf numFmtId="0" fontId="50" fillId="26" borderId="0" xfId="70" applyFont="1" applyFill="1" applyBorder="1"/>
    <xf numFmtId="0" fontId="13" fillId="26" borderId="0" xfId="63" applyFont="1" applyFill="1" applyBorder="1" applyAlignment="1">
      <alignment horizontal="center" vertical="center"/>
    </xf>
    <xf numFmtId="0" fontId="13" fillId="26" borderId="12" xfId="63" applyFont="1" applyFill="1" applyBorder="1" applyAlignment="1">
      <alignment horizontal="center" vertical="center"/>
    </xf>
    <xf numFmtId="3" fontId="137" fillId="26" borderId="0" xfId="70" applyNumberFormat="1" applyFont="1" applyFill="1" applyBorder="1" applyAlignment="1">
      <alignment horizontal="right" vertical="center"/>
    </xf>
    <xf numFmtId="3" fontId="91" fillId="26" borderId="10" xfId="70" applyNumberFormat="1" applyFont="1" applyFill="1" applyBorder="1" applyAlignment="1">
      <alignment horizontal="right" vertical="center"/>
    </xf>
    <xf numFmtId="3" fontId="91" fillId="25" borderId="10" xfId="70" applyNumberFormat="1" applyFont="1" applyFill="1" applyBorder="1" applyAlignment="1">
      <alignment vertical="center"/>
    </xf>
    <xf numFmtId="3" fontId="91" fillId="25" borderId="10" xfId="70" applyNumberFormat="1" applyFont="1" applyFill="1" applyBorder="1" applyAlignment="1">
      <alignment horizontal="right" vertical="center"/>
    </xf>
    <xf numFmtId="3" fontId="91" fillId="26" borderId="10" xfId="70" applyNumberFormat="1" applyFont="1" applyFill="1" applyBorder="1" applyAlignment="1">
      <alignment vertical="center"/>
    </xf>
    <xf numFmtId="0" fontId="18" fillId="26" borderId="0" xfId="70" applyFont="1" applyFill="1" applyAlignment="1"/>
    <xf numFmtId="3" fontId="31" fillId="26" borderId="0" xfId="70" applyNumberFormat="1" applyFont="1" applyFill="1" applyBorder="1" applyAlignment="1">
      <alignment horizontal="right" vertical="center"/>
    </xf>
    <xf numFmtId="3" fontId="52" fillId="25" borderId="0" xfId="70" applyNumberFormat="1" applyFont="1" applyFill="1" applyBorder="1" applyAlignment="1">
      <alignment vertical="center"/>
    </xf>
    <xf numFmtId="3" fontId="31" fillId="25" borderId="0" xfId="70" applyNumberFormat="1" applyFont="1" applyFill="1" applyBorder="1" applyAlignment="1">
      <alignment horizontal="right" vertical="center"/>
    </xf>
    <xf numFmtId="3" fontId="91" fillId="26" borderId="0" xfId="70" applyNumberFormat="1" applyFont="1" applyFill="1" applyBorder="1" applyAlignment="1">
      <alignment vertical="center"/>
    </xf>
    <xf numFmtId="3" fontId="52" fillId="26" borderId="0" xfId="70" applyNumberFormat="1" applyFont="1" applyFill="1" applyBorder="1" applyAlignment="1">
      <alignment horizontal="right" vertical="center"/>
    </xf>
    <xf numFmtId="3" fontId="52" fillId="25" borderId="0" xfId="70" applyNumberFormat="1" applyFont="1" applyFill="1" applyBorder="1" applyAlignment="1">
      <alignment horizontal="right" vertical="center"/>
    </xf>
    <xf numFmtId="3" fontId="91" fillId="26" borderId="0" xfId="70" applyNumberFormat="1" applyFont="1" applyFill="1" applyBorder="1" applyAlignment="1">
      <alignment horizontal="right" vertical="center"/>
    </xf>
    <xf numFmtId="3" fontId="91" fillId="25" borderId="0" xfId="70" applyNumberFormat="1" applyFont="1" applyFill="1" applyBorder="1" applyAlignment="1">
      <alignment vertical="center"/>
    </xf>
    <xf numFmtId="3" fontId="91" fillId="25" borderId="0" xfId="70" applyNumberFormat="1" applyFont="1" applyFill="1" applyBorder="1" applyAlignment="1">
      <alignment horizontal="right" vertical="center"/>
    </xf>
    <xf numFmtId="0" fontId="20" fillId="27" borderId="0" xfId="40" applyFont="1" applyFill="1" applyBorder="1" applyAlignment="1">
      <alignment horizontal="left"/>
    </xf>
    <xf numFmtId="3" fontId="31" fillId="25" borderId="0" xfId="70" applyNumberFormat="1" applyFont="1" applyFill="1" applyBorder="1" applyAlignment="1">
      <alignment vertical="center"/>
    </xf>
    <xf numFmtId="0" fontId="26" fillId="26" borderId="0" xfId="70" applyFont="1" applyFill="1" applyBorder="1"/>
    <xf numFmtId="4" fontId="52" fillId="25" borderId="0" xfId="70" applyNumberFormat="1" applyFont="1" applyFill="1" applyBorder="1" applyAlignment="1">
      <alignment vertical="center"/>
    </xf>
    <xf numFmtId="3" fontId="11" fillId="25" borderId="0" xfId="70" applyNumberFormat="1" applyFont="1" applyFill="1" applyBorder="1" applyAlignment="1"/>
    <xf numFmtId="0" fontId="137" fillId="27" borderId="0" xfId="40" applyFont="1" applyFill="1" applyBorder="1" applyAlignment="1">
      <alignment horizontal="left"/>
    </xf>
    <xf numFmtId="3" fontId="18" fillId="26" borderId="0" xfId="70" applyNumberFormat="1" applyFont="1" applyFill="1" applyBorder="1" applyAlignment="1">
      <alignment horizontal="right" vertical="center"/>
    </xf>
    <xf numFmtId="3" fontId="18" fillId="25" borderId="0" xfId="70" applyNumberFormat="1" applyFont="1" applyFill="1" applyBorder="1" applyAlignment="1">
      <alignment vertical="center"/>
    </xf>
    <xf numFmtId="1" fontId="13" fillId="0" borderId="0" xfId="70" applyNumberFormat="1" applyFont="1" applyFill="1" applyBorder="1" applyAlignment="1">
      <alignment horizontal="center" vertical="center" wrapText="1"/>
    </xf>
    <xf numFmtId="3" fontId="11" fillId="26" borderId="0" xfId="70" applyNumberFormat="1" applyFont="1" applyFill="1" applyBorder="1" applyAlignment="1">
      <alignment horizontal="right" vertical="center"/>
    </xf>
    <xf numFmtId="3" fontId="11" fillId="25" borderId="0" xfId="70" applyNumberFormat="1" applyFont="1" applyFill="1" applyBorder="1" applyAlignment="1">
      <alignment vertical="center"/>
    </xf>
    <xf numFmtId="167" fontId="18" fillId="26" borderId="0" xfId="70" applyNumberFormat="1" applyFont="1" applyFill="1" applyBorder="1" applyAlignment="1">
      <alignment horizontal="right" vertical="center"/>
    </xf>
    <xf numFmtId="167" fontId="18" fillId="25" borderId="0" xfId="70" applyNumberFormat="1" applyFont="1" applyFill="1" applyBorder="1" applyAlignment="1">
      <alignment vertical="center"/>
    </xf>
    <xf numFmtId="0" fontId="13" fillId="27" borderId="0" xfId="40" applyFont="1" applyFill="1" applyBorder="1" applyAlignment="1">
      <alignment horizontal="left" indent="1"/>
    </xf>
    <xf numFmtId="167" fontId="18" fillId="26" borderId="0" xfId="70" applyNumberFormat="1" applyFont="1" applyFill="1" applyBorder="1" applyAlignment="1">
      <alignment vertical="center"/>
    </xf>
    <xf numFmtId="0" fontId="4" fillId="0" borderId="0" xfId="63" applyFill="1" applyBorder="1" applyAlignment="1"/>
    <xf numFmtId="0" fontId="31" fillId="26" borderId="0" xfId="63" applyFont="1" applyFill="1" applyBorder="1"/>
    <xf numFmtId="3" fontId="139" fillId="26" borderId="0" xfId="63" applyNumberFormat="1" applyFont="1" applyFill="1" applyBorder="1" applyAlignment="1">
      <alignment horizontal="center"/>
    </xf>
    <xf numFmtId="3" fontId="139" fillId="26" borderId="0" xfId="63" applyNumberFormat="1" applyFont="1" applyFill="1" applyBorder="1" applyAlignment="1">
      <alignment horizontal="right"/>
    </xf>
    <xf numFmtId="1" fontId="14" fillId="0" borderId="0" xfId="63" applyNumberFormat="1" applyFont="1" applyFill="1" applyBorder="1" applyAlignment="1">
      <alignment horizontal="center" vertical="center" wrapText="1"/>
    </xf>
    <xf numFmtId="0" fontId="14" fillId="0" borderId="0" xfId="63" applyFont="1" applyFill="1" applyBorder="1" applyAlignment="1">
      <alignment horizontal="center" vertical="center" wrapText="1"/>
    </xf>
    <xf numFmtId="0" fontId="11" fillId="26" borderId="0" xfId="63" applyFont="1" applyFill="1" applyBorder="1" applyAlignment="1">
      <alignment horizontal="justify" vertical="center"/>
    </xf>
    <xf numFmtId="3" fontId="31" fillId="26" borderId="0" xfId="63" quotePrefix="1" applyNumberFormat="1" applyFont="1" applyFill="1" applyBorder="1" applyAlignment="1">
      <alignment horizontal="right" vertical="center"/>
    </xf>
    <xf numFmtId="3" fontId="31" fillId="26" borderId="0" xfId="63" applyNumberFormat="1" applyFont="1" applyFill="1" applyBorder="1" applyAlignment="1">
      <alignment horizontal="right" vertical="center"/>
    </xf>
    <xf numFmtId="0" fontId="80" fillId="27" borderId="0" xfId="66" applyFont="1" applyFill="1" applyBorder="1" applyAlignment="1">
      <alignment horizontal="left" vertical="center"/>
    </xf>
    <xf numFmtId="0" fontId="11" fillId="26" borderId="10" xfId="70" applyFont="1" applyFill="1" applyBorder="1" applyAlignment="1">
      <alignment horizontal="center" vertical="center"/>
    </xf>
    <xf numFmtId="165" fontId="11" fillId="26" borderId="10" xfId="70" applyNumberFormat="1" applyFont="1" applyFill="1" applyBorder="1" applyAlignment="1">
      <alignment horizontal="center" vertical="center"/>
    </xf>
    <xf numFmtId="0" fontId="11" fillId="26" borderId="0" xfId="70" applyFont="1" applyFill="1" applyBorder="1" applyAlignment="1">
      <alignment horizontal="center" vertical="center"/>
    </xf>
    <xf numFmtId="167" fontId="18" fillId="26" borderId="0" xfId="63" quotePrefix="1" applyNumberFormat="1" applyFont="1" applyFill="1" applyBorder="1" applyAlignment="1">
      <alignment horizontal="center" vertical="center"/>
    </xf>
    <xf numFmtId="0" fontId="18" fillId="25" borderId="0" xfId="63" applyFont="1" applyFill="1" applyBorder="1" applyAlignment="1">
      <alignment horizontal="left" vertical="center"/>
    </xf>
    <xf numFmtId="0" fontId="5" fillId="26" borderId="0" xfId="63" applyFont="1" applyFill="1" applyAlignment="1"/>
    <xf numFmtId="0" fontId="10" fillId="26" borderId="13" xfId="0" applyFont="1" applyFill="1" applyBorder="1" applyAlignment="1"/>
    <xf numFmtId="0" fontId="13" fillId="26" borderId="13" xfId="70" applyFont="1" applyFill="1" applyBorder="1" applyAlignment="1"/>
    <xf numFmtId="0" fontId="13" fillId="25" borderId="13" xfId="70" applyFont="1" applyFill="1" applyBorder="1" applyAlignment="1"/>
    <xf numFmtId="167" fontId="132" fillId="0" borderId="0" xfId="0" applyNumberFormat="1" applyFont="1" applyFill="1" applyAlignment="1" applyProtection="1">
      <alignment vertical="center" wrapText="1"/>
      <protection locked="0"/>
    </xf>
    <xf numFmtId="2" fontId="0" fillId="0" borderId="0" xfId="0" applyNumberFormat="1" applyFill="1" applyBorder="1" applyProtection="1">
      <protection locked="0"/>
    </xf>
    <xf numFmtId="3" fontId="52" fillId="26" borderId="0" xfId="70" applyNumberFormat="1" applyFont="1" applyFill="1" applyBorder="1" applyAlignment="1">
      <alignment vertical="center"/>
    </xf>
    <xf numFmtId="0" fontId="7" fillId="25" borderId="0" xfId="0" applyFont="1" applyFill="1" applyBorder="1"/>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1" fillId="0" borderId="0" xfId="51" applyFont="1" applyFill="1" applyAlignment="1">
      <alignment horizontal="center"/>
    </xf>
    <xf numFmtId="167" fontId="50" fillId="0" borderId="0" xfId="51" applyNumberFormat="1" applyFont="1" applyFill="1" applyAlignment="1">
      <alignment horizontal="right"/>
    </xf>
    <xf numFmtId="0" fontId="15" fillId="0" borderId="0" xfId="51" applyFont="1" applyFill="1"/>
    <xf numFmtId="165" fontId="12" fillId="0" borderId="0" xfId="51" applyNumberFormat="1" applyFont="1" applyFill="1" applyAlignment="1">
      <alignment horizontal="right"/>
    </xf>
    <xf numFmtId="167" fontId="15" fillId="0" borderId="0" xfId="51" applyNumberFormat="1" applyFont="1" applyFill="1"/>
    <xf numFmtId="165" fontId="7" fillId="0" borderId="0" xfId="51" applyNumberFormat="1" applyFont="1" applyFill="1" applyAlignment="1">
      <alignment horizontal="right"/>
    </xf>
    <xf numFmtId="2" fontId="0" fillId="0" borderId="0" xfId="51" applyNumberFormat="1" applyFont="1" applyFill="1"/>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52" fillId="0" borderId="0" xfId="51" applyFont="1" applyFill="1" applyAlignment="1">
      <alignment horizontal="center"/>
    </xf>
    <xf numFmtId="165" fontId="8" fillId="0" borderId="0" xfId="51" applyNumberFormat="1" applyFont="1" applyFill="1" applyAlignment="1">
      <alignment horizontal="right"/>
    </xf>
    <xf numFmtId="0" fontId="50" fillId="0" borderId="0" xfId="51" applyFont="1" applyFill="1"/>
    <xf numFmtId="0" fontId="73" fillId="0" borderId="0" xfId="51" applyFont="1" applyFill="1"/>
    <xf numFmtId="0" fontId="65" fillId="0" borderId="0" xfId="51" applyFont="1" applyFill="1"/>
    <xf numFmtId="0" fontId="11" fillId="0" borderId="0" xfId="51" applyFont="1" applyFill="1"/>
    <xf numFmtId="0" fontId="0" fillId="0" borderId="0" xfId="51" applyFont="1" applyFill="1" applyAlignment="1">
      <alignment vertical="top"/>
    </xf>
    <xf numFmtId="0" fontId="66" fillId="0" borderId="0" xfId="51" applyFont="1" applyFill="1" applyAlignment="1">
      <alignment horizontal="left"/>
    </xf>
    <xf numFmtId="0" fontId="65" fillId="0" borderId="0" xfId="51" applyFont="1" applyFill="1" applyAlignment="1">
      <alignment vertical="top"/>
    </xf>
    <xf numFmtId="0" fontId="4" fillId="0" borderId="0" xfId="70" applyFill="1" applyAlignment="1"/>
    <xf numFmtId="0" fontId="18" fillId="24" borderId="0" xfId="40" applyFont="1" applyFill="1" applyBorder="1" applyAlignment="1">
      <alignment wrapText="1"/>
    </xf>
    <xf numFmtId="0" fontId="18" fillId="0" borderId="0" xfId="40" applyFont="1" applyFill="1" applyBorder="1" applyAlignment="1">
      <alignment wrapText="1"/>
    </xf>
    <xf numFmtId="0" fontId="50" fillId="0" borderId="0" xfId="70" applyFont="1" applyFill="1" applyProtection="1">
      <protection locked="0"/>
    </xf>
    <xf numFmtId="164" fontId="4" fillId="0" borderId="0" xfId="70" applyNumberFormat="1"/>
    <xf numFmtId="164" fontId="30" fillId="36" borderId="70"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51" fillId="36" borderId="0" xfId="62" applyNumberFormat="1" applyFont="1" applyFill="1" applyBorder="1" applyAlignment="1">
      <alignment horizontal="left" vertical="center"/>
    </xf>
    <xf numFmtId="164" fontId="30" fillId="36" borderId="62" xfId="40" applyNumberFormat="1" applyFont="1" applyFill="1" applyBorder="1" applyAlignment="1">
      <alignment horizontal="left" vertical="center" wrapText="1"/>
    </xf>
    <xf numFmtId="0" fontId="52" fillId="36" borderId="0" xfId="62" applyFont="1" applyFill="1" applyAlignment="1">
      <alignment horizontal="center" vertical="center"/>
    </xf>
    <xf numFmtId="172" fontId="120" fillId="33" borderId="0" xfId="62" applyNumberFormat="1" applyFont="1" applyFill="1" applyBorder="1" applyAlignment="1">
      <alignment horizontal="center" vertical="center" wrapText="1"/>
    </xf>
    <xf numFmtId="172" fontId="120" fillId="33" borderId="0" xfId="62" applyNumberFormat="1" applyFont="1" applyFill="1" applyBorder="1" applyAlignment="1">
      <alignment horizontal="center" vertical="center"/>
    </xf>
    <xf numFmtId="0" fontId="5" fillId="0" borderId="0" xfId="62" applyFont="1" applyAlignment="1">
      <alignment horizontal="right"/>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28" fillId="26" borderId="20" xfId="0" applyNumberFormat="1" applyFont="1" applyFill="1" applyBorder="1" applyAlignment="1">
      <alignment horizontal="justify" readingOrder="2"/>
    </xf>
    <xf numFmtId="164" fontId="128" fillId="26" borderId="0" xfId="0" applyNumberFormat="1" applyFont="1" applyFill="1" applyBorder="1" applyAlignment="1">
      <alignment horizontal="justify" readingOrder="2"/>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5" fillId="0" borderId="0" xfId="0" applyFont="1" applyFill="1" applyAlignment="1" applyProtection="1">
      <alignment horizontal="right"/>
      <protection locked="0"/>
    </xf>
    <xf numFmtId="0" fontId="80" fillId="25" borderId="0" xfId="0" applyFont="1" applyFill="1" applyBorder="1" applyAlignment="1" applyProtection="1">
      <alignment horizontal="left"/>
    </xf>
    <xf numFmtId="0" fontId="18" fillId="0" borderId="0" xfId="0" applyFont="1" applyBorder="1" applyAlignment="1" applyProtection="1">
      <alignment vertical="top"/>
    </xf>
    <xf numFmtId="0" fontId="13" fillId="26" borderId="52" xfId="0" applyFont="1" applyFill="1" applyBorder="1" applyAlignment="1" applyProtection="1">
      <alignment horizontal="center"/>
    </xf>
    <xf numFmtId="173" fontId="14" fillId="25" borderId="0" xfId="0" applyNumberFormat="1" applyFont="1" applyFill="1" applyBorder="1" applyAlignment="1" applyProtection="1">
      <alignment horizontal="left"/>
    </xf>
    <xf numFmtId="0" fontId="18" fillId="25" borderId="0" xfId="0" applyFont="1" applyFill="1" applyBorder="1" applyAlignment="1" applyProtection="1">
      <alignment horizontal="right"/>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80" fillId="24" borderId="0" xfId="40" applyNumberFormat="1" applyFont="1" applyFill="1" applyBorder="1" applyAlignment="1" applyProtection="1">
      <alignment horizontal="right" wrapText="1" indent="2"/>
    </xf>
    <xf numFmtId="167" fontId="80" fillId="27" borderId="0" xfId="40" applyNumberFormat="1" applyFont="1" applyFill="1" applyBorder="1" applyAlignment="1" applyProtection="1">
      <alignment horizontal="right" wrapText="1" indent="2"/>
    </xf>
    <xf numFmtId="167" fontId="80" fillId="26" borderId="0" xfId="70" applyNumberFormat="1" applyFont="1" applyFill="1" applyBorder="1" applyAlignment="1" applyProtection="1">
      <alignment horizontal="right" indent="2"/>
    </xf>
    <xf numFmtId="167" fontId="80" fillId="25"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0" fontId="18" fillId="25" borderId="0" xfId="0" applyFont="1" applyFill="1" applyBorder="1" applyAlignment="1" applyProtection="1">
      <alignment vertical="top"/>
    </xf>
    <xf numFmtId="0" fontId="5" fillId="0" borderId="0" xfId="0" applyFont="1" applyAlignment="1" applyProtection="1">
      <alignment horizontal="right"/>
      <protection locked="0"/>
    </xf>
    <xf numFmtId="173" fontId="14" fillId="25" borderId="0" xfId="0" applyNumberFormat="1" applyFont="1" applyFill="1" applyBorder="1" applyAlignment="1" applyProtection="1">
      <alignment horizontal="right"/>
    </xf>
    <xf numFmtId="165" fontId="14" fillId="26" borderId="0" xfId="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80" fillId="25" borderId="0" xfId="0" applyNumberFormat="1" applyFont="1" applyFill="1" applyBorder="1" applyAlignment="1" applyProtection="1">
      <alignment horizontal="right" indent="2"/>
    </xf>
    <xf numFmtId="167" fontId="80"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26" borderId="0" xfId="0" applyNumberFormat="1" applyFont="1" applyFill="1" applyBorder="1" applyAlignment="1" applyProtection="1">
      <alignment horizontal="center"/>
    </xf>
    <xf numFmtId="167" fontId="13" fillId="26" borderId="0" xfId="0" applyNumberFormat="1" applyFont="1" applyFill="1" applyBorder="1" applyAlignment="1" applyProtection="1">
      <alignment horizontal="center"/>
    </xf>
    <xf numFmtId="0" fontId="13" fillId="25" borderId="0" xfId="0" applyFont="1" applyFill="1" applyBorder="1" applyAlignment="1" applyProtection="1">
      <alignment horizontal="right" indent="6"/>
    </xf>
    <xf numFmtId="0" fontId="86" fillId="25" borderId="0" xfId="0" applyFont="1" applyFill="1" applyBorder="1" applyAlignment="1" applyProtection="1">
      <alignment horizontal="center"/>
    </xf>
    <xf numFmtId="167" fontId="80" fillId="26" borderId="10" xfId="0" applyNumberFormat="1" applyFont="1" applyFill="1" applyBorder="1" applyAlignment="1" applyProtection="1">
      <alignment horizontal="center"/>
    </xf>
    <xf numFmtId="167" fontId="80" fillId="26" borderId="0" xfId="0" applyNumberFormat="1" applyFont="1" applyFill="1" applyBorder="1" applyAlignment="1" applyProtection="1">
      <alignment horizontal="center"/>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80" fillId="25" borderId="0" xfId="0" applyNumberFormat="1" applyFont="1" applyFill="1" applyBorder="1" applyAlignment="1" applyProtection="1">
      <alignment horizontal="right" indent="2"/>
    </xf>
    <xf numFmtId="165" fontId="80"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8" fillId="0" borderId="0" xfId="62" applyFont="1" applyFill="1" applyBorder="1" applyAlignment="1">
      <alignment horizontal="right"/>
    </xf>
    <xf numFmtId="0" fontId="85" fillId="26" borderId="24" xfId="0" applyFont="1" applyFill="1" applyBorder="1" applyAlignment="1">
      <alignment horizontal="left" vertical="center" wrapText="1"/>
    </xf>
    <xf numFmtId="0" fontId="85" fillId="26" borderId="26" xfId="0" applyFont="1" applyFill="1" applyBorder="1" applyAlignment="1">
      <alignment horizontal="left" vertical="center" wrapText="1"/>
    </xf>
    <xf numFmtId="0" fontId="85" fillId="26" borderId="25" xfId="0" applyFont="1" applyFill="1" applyBorder="1" applyAlignment="1">
      <alignment horizontal="left" vertical="center" wrapText="1"/>
    </xf>
    <xf numFmtId="0" fontId="90" fillId="25" borderId="24" xfId="62" applyFont="1" applyFill="1" applyBorder="1" applyAlignment="1">
      <alignment horizontal="left" vertical="center"/>
    </xf>
    <xf numFmtId="0" fontId="90" fillId="25" borderId="25" xfId="62" applyFont="1" applyFill="1" applyBorder="1" applyAlignment="1">
      <alignment horizontal="left" vertical="center"/>
    </xf>
    <xf numFmtId="0" fontId="13" fillId="25" borderId="0" xfId="62" applyFont="1" applyFill="1" applyBorder="1" applyAlignment="1">
      <alignment horizontal="left" indent="6"/>
    </xf>
    <xf numFmtId="0" fontId="90"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90"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80"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5" fillId="0" borderId="0" xfId="70" applyFont="1" applyAlignment="1">
      <alignment horizontal="right"/>
    </xf>
    <xf numFmtId="0" fontId="80"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13" fillId="26" borderId="13" xfId="70" applyFont="1" applyFill="1" applyBorder="1" applyAlignment="1">
      <alignment horizontal="center"/>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0" fillId="25" borderId="0" xfId="78" applyFont="1" applyFill="1" applyBorder="1" applyAlignment="1">
      <alignment horizontal="left" vertical="center"/>
    </xf>
    <xf numFmtId="0" fontId="124" fillId="26" borderId="71" xfId="70" applyFont="1" applyFill="1" applyBorder="1" applyAlignment="1">
      <alignment horizontal="center" vertical="center"/>
    </xf>
    <xf numFmtId="0" fontId="124" fillId="26" borderId="72" xfId="70" applyFont="1" applyFill="1" applyBorder="1" applyAlignment="1">
      <alignment horizontal="center" vertical="center"/>
    </xf>
    <xf numFmtId="0" fontId="124" fillId="26" borderId="73" xfId="70" applyFont="1" applyFill="1" applyBorder="1" applyAlignment="1">
      <alignment horizontal="center" vertical="center"/>
    </xf>
    <xf numFmtId="0" fontId="124" fillId="26" borderId="74" xfId="70" applyFont="1" applyFill="1" applyBorder="1" applyAlignment="1">
      <alignment horizontal="center" vertical="center"/>
    </xf>
    <xf numFmtId="0" fontId="18" fillId="26" borderId="0" xfId="63" applyFont="1" applyFill="1" applyBorder="1" applyAlignment="1">
      <alignment horizontal="left" wrapText="1"/>
    </xf>
    <xf numFmtId="0" fontId="31" fillId="26" borderId="0" xfId="63" applyFont="1" applyFill="1" applyBorder="1" applyAlignment="1">
      <alignment horizontal="left" wrapText="1"/>
    </xf>
    <xf numFmtId="173" fontId="5" fillId="26" borderId="0" xfId="63" applyNumberFormat="1" applyFont="1" applyFill="1" applyAlignment="1">
      <alignment horizontal="right"/>
    </xf>
    <xf numFmtId="0" fontId="13" fillId="25" borderId="18" xfId="63" applyFont="1" applyFill="1" applyBorder="1" applyAlignment="1">
      <alignment horizontal="left" indent="6"/>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12" xfId="62"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0"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0" fillId="24" borderId="0" xfId="40" applyNumberFormat="1" applyFont="1" applyFill="1" applyBorder="1" applyAlignment="1">
      <alignment horizontal="center" vertical="center" wrapText="1"/>
    </xf>
    <xf numFmtId="0" fontId="80"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80" fillId="25" borderId="0" xfId="0" applyFont="1" applyFill="1" applyBorder="1" applyAlignment="1">
      <alignment horizontal="left" vertical="center"/>
    </xf>
    <xf numFmtId="0" fontId="94" fillId="25" borderId="0" xfId="0" applyFont="1" applyFill="1" applyBorder="1" applyAlignment="1">
      <alignment horizontal="center"/>
    </xf>
    <xf numFmtId="173" fontId="14" fillId="25" borderId="0" xfId="62" applyNumberFormat="1" applyFont="1" applyFill="1" applyBorder="1" applyAlignment="1">
      <alignment horizontal="right"/>
    </xf>
    <xf numFmtId="0" fontId="13" fillId="0" borderId="0" xfId="70" applyFont="1" applyBorder="1" applyAlignment="1">
      <alignment horizontal="left" indent="1"/>
    </xf>
    <xf numFmtId="0" fontId="13" fillId="25" borderId="0" xfId="70" applyFont="1" applyFill="1" applyBorder="1" applyAlignment="1">
      <alignment horizontal="left" indent="1"/>
    </xf>
    <xf numFmtId="0" fontId="13" fillId="25" borderId="0" xfId="70" applyFont="1" applyFill="1" applyBorder="1" applyAlignment="1">
      <alignment horizontal="left"/>
    </xf>
    <xf numFmtId="0" fontId="85" fillId="26" borderId="31" xfId="70" applyFont="1" applyFill="1" applyBorder="1" applyAlignment="1">
      <alignment horizontal="left" vertical="center"/>
    </xf>
    <xf numFmtId="0" fontId="85" fillId="26" borderId="32" xfId="70" applyFont="1" applyFill="1" applyBorder="1" applyAlignment="1">
      <alignment horizontal="left" vertical="center"/>
    </xf>
    <xf numFmtId="0" fontId="85" fillId="26" borderId="33" xfId="70" applyFont="1" applyFill="1" applyBorder="1" applyAlignment="1">
      <alignment horizontal="left" vertical="center"/>
    </xf>
    <xf numFmtId="0" fontId="97" fillId="26" borderId="34" xfId="70" applyFont="1" applyFill="1" applyBorder="1" applyAlignment="1">
      <alignment horizontal="left" vertical="center"/>
    </xf>
    <xf numFmtId="0" fontId="97" fillId="26" borderId="37" xfId="70" applyFont="1" applyFill="1" applyBorder="1" applyAlignment="1">
      <alignment horizontal="left" vertical="center"/>
    </xf>
    <xf numFmtId="0" fontId="97"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5" borderId="69" xfId="70" applyFont="1" applyFill="1" applyBorder="1" applyAlignment="1">
      <alignment horizontal="center"/>
    </xf>
    <xf numFmtId="0" fontId="14"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0"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0" fillId="25" borderId="0" xfId="70" applyFont="1" applyFill="1" applyBorder="1" applyAlignment="1">
      <alignment horizontal="left" vertical="center"/>
    </xf>
    <xf numFmtId="0" fontId="93" fillId="25" borderId="0" xfId="70" applyFont="1" applyFill="1" applyBorder="1" applyAlignment="1">
      <alignment horizontal="left" vertical="center"/>
    </xf>
    <xf numFmtId="0" fontId="13" fillId="26" borderId="69" xfId="70" applyFont="1" applyFill="1" applyBorder="1" applyAlignment="1">
      <alignment horizontal="center"/>
    </xf>
    <xf numFmtId="0" fontId="11" fillId="26" borderId="51" xfId="62" applyFont="1" applyFill="1" applyBorder="1" applyAlignment="1">
      <alignment horizontal="left" vertical="top"/>
    </xf>
    <xf numFmtId="0" fontId="11" fillId="26" borderId="0" xfId="62" applyFont="1" applyFill="1" applyBorder="1" applyAlignment="1">
      <alignment horizontal="left" vertical="top"/>
    </xf>
    <xf numFmtId="0" fontId="10" fillId="26" borderId="13" xfId="62" applyFont="1" applyFill="1" applyBorder="1" applyAlignment="1">
      <alignment horizont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5" fillId="26" borderId="31" xfId="62" applyFont="1" applyFill="1" applyBorder="1" applyAlignment="1">
      <alignment horizontal="left" vertical="center"/>
    </xf>
    <xf numFmtId="0" fontId="85" fillId="26" borderId="32" xfId="62" applyFont="1" applyFill="1" applyBorder="1" applyAlignment="1">
      <alignment horizontal="left" vertical="center"/>
    </xf>
    <xf numFmtId="0" fontId="85" fillId="26" borderId="33" xfId="62" applyFont="1" applyFill="1" applyBorder="1" applyAlignment="1">
      <alignment horizontal="left" vertical="center"/>
    </xf>
    <xf numFmtId="3" fontId="91" fillId="26" borderId="0" xfId="62" applyNumberFormat="1" applyFont="1" applyFill="1" applyBorder="1" applyAlignment="1">
      <alignment horizontal="right" vertical="center" indent="2"/>
    </xf>
    <xf numFmtId="0" fontId="11" fillId="26" borderId="49" xfId="62" applyFont="1" applyFill="1" applyBorder="1" applyAlignment="1">
      <alignment horizontal="right"/>
    </xf>
    <xf numFmtId="0" fontId="11" fillId="26" borderId="49" xfId="62" applyFont="1" applyFill="1" applyBorder="1" applyAlignment="1">
      <alignment horizontal="left"/>
    </xf>
    <xf numFmtId="3" fontId="80" fillId="27" borderId="0" xfId="40" applyNumberFormat="1" applyFont="1" applyFill="1" applyBorder="1" applyAlignment="1">
      <alignment horizontal="left" vertical="center" wrapText="1"/>
    </xf>
    <xf numFmtId="3" fontId="93" fillId="26" borderId="0" xfId="62" applyNumberFormat="1" applyFont="1" applyFill="1" applyBorder="1" applyAlignment="1">
      <alignment horizontal="right" vertical="center" indent="2"/>
    </xf>
    <xf numFmtId="0" fontId="80" fillId="26" borderId="0" xfId="78" applyFont="1" applyFill="1" applyBorder="1" applyAlignment="1">
      <alignment horizontal="left" vertical="center"/>
    </xf>
    <xf numFmtId="0" fontId="18" fillId="26" borderId="0" xfId="78" applyFont="1" applyFill="1" applyBorder="1" applyAlignment="1">
      <alignment horizontal="left" vertical="top"/>
    </xf>
    <xf numFmtId="0" fontId="13" fillId="26" borderId="12" xfId="78" applyFont="1" applyFill="1" applyBorder="1" applyAlignment="1">
      <alignment horizontal="center" vertical="center" wrapText="1"/>
    </xf>
    <xf numFmtId="0" fontId="13" fillId="27" borderId="0" xfId="40" applyFont="1" applyFill="1" applyBorder="1" applyAlignment="1">
      <alignment vertical="center" wrapText="1"/>
    </xf>
    <xf numFmtId="0" fontId="13" fillId="27" borderId="0" xfId="40" applyFont="1" applyFill="1" applyBorder="1" applyAlignment="1">
      <alignment horizontal="left" vertical="center" wrapText="1"/>
    </xf>
    <xf numFmtId="0" fontId="14" fillId="26" borderId="0" xfId="62" applyFont="1" applyFill="1" applyBorder="1" applyAlignment="1">
      <alignment horizontal="left"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0"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89"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9"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0" fillId="25" borderId="0" xfId="70" applyFont="1" applyFill="1" applyBorder="1" applyAlignment="1">
      <alignment horizontal="justify" vertical="center"/>
    </xf>
    <xf numFmtId="0" fontId="13" fillId="25" borderId="13" xfId="70" applyFont="1" applyFill="1" applyBorder="1" applyAlignment="1">
      <alignment horizontal="center" wrapText="1"/>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0" fillId="26" borderId="24" xfId="51" applyNumberFormat="1" applyFont="1" applyFill="1" applyBorder="1" applyAlignment="1">
      <alignment horizontal="center" vertical="center" wrapText="1"/>
    </xf>
    <xf numFmtId="0" fontId="90"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9">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397"/>
          <c:y val="2.0442129629630001E-2"/>
        </c:manualLayout>
      </c:layout>
      <c:spPr>
        <a:noFill/>
        <a:ln w="25400">
          <a:noFill/>
        </a:ln>
      </c:spPr>
    </c:title>
    <c:plotArea>
      <c:layout>
        <c:manualLayout>
          <c:layoutTarget val="inner"/>
          <c:xMode val="edge"/>
          <c:yMode val="edge"/>
          <c:x val="0.11375625000000029"/>
          <c:y val="0.18251574074074278"/>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'9lay_off'!$E$12:$Q$12</c:f>
              <c:numCache>
                <c:formatCode>0</c:formatCode>
                <c:ptCount val="13"/>
                <c:pt idx="0">
                  <c:v>145</c:v>
                </c:pt>
                <c:pt idx="1">
                  <c:v>158</c:v>
                </c:pt>
                <c:pt idx="2">
                  <c:v>149</c:v>
                </c:pt>
                <c:pt idx="3">
                  <c:v>147</c:v>
                </c:pt>
                <c:pt idx="4">
                  <c:v>147</c:v>
                </c:pt>
                <c:pt idx="5">
                  <c:v>132</c:v>
                </c:pt>
                <c:pt idx="6">
                  <c:v>104</c:v>
                </c:pt>
                <c:pt idx="7">
                  <c:v>97</c:v>
                </c:pt>
                <c:pt idx="8">
                  <c:v>86</c:v>
                </c:pt>
                <c:pt idx="9">
                  <c:v>82</c:v>
                </c:pt>
                <c:pt idx="10">
                  <c:v>72</c:v>
                </c:pt>
                <c:pt idx="11">
                  <c:v>80</c:v>
                </c:pt>
                <c:pt idx="12">
                  <c:v>106</c:v>
                </c:pt>
              </c:numCache>
            </c:numRef>
          </c:val>
        </c:ser>
        <c:axId val="293932032"/>
        <c:axId val="293933824"/>
      </c:barChart>
      <c:catAx>
        <c:axId val="29393203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93933824"/>
        <c:crosses val="autoZero"/>
        <c:auto val="1"/>
        <c:lblAlgn val="ctr"/>
        <c:lblOffset val="100"/>
        <c:tickLblSkip val="1"/>
        <c:tickMarkSkip val="1"/>
      </c:catAx>
      <c:valAx>
        <c:axId val="29393382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39320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447"/>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883"/>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106765</c:v>
              </c:pt>
              <c:pt idx="1">
                <c:v>103904</c:v>
              </c:pt>
            </c:numLit>
          </c:val>
        </c:ser>
        <c:gapWidth val="120"/>
        <c:axId val="295969536"/>
        <c:axId val="295971072"/>
      </c:barChart>
      <c:catAx>
        <c:axId val="29596953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95971072"/>
        <c:crosses val="autoZero"/>
        <c:auto val="1"/>
        <c:lblAlgn val="ctr"/>
        <c:lblOffset val="100"/>
        <c:tickLblSkip val="1"/>
        <c:tickMarkSkip val="1"/>
      </c:catAx>
      <c:valAx>
        <c:axId val="295971072"/>
        <c:scaling>
          <c:orientation val="minMax"/>
          <c:max val="200000"/>
        </c:scaling>
        <c:delete val="1"/>
        <c:axPos val="b"/>
        <c:majorGridlines>
          <c:spPr>
            <a:ln w="3175">
              <a:solidFill>
                <a:srgbClr val="FFF2E5"/>
              </a:solidFill>
              <a:prstDash val="sysDash"/>
            </a:ln>
          </c:spPr>
        </c:majorGridlines>
        <c:numFmt formatCode="General" sourceLinked="1"/>
        <c:tickLblPos val="none"/>
        <c:crossAx val="29596953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215"/>
          <c:y val="2.9868411235183037E-2"/>
        </c:manualLayout>
      </c:layout>
      <c:spPr>
        <a:noFill/>
        <a:ln w="25400">
          <a:noFill/>
        </a:ln>
      </c:spPr>
    </c:title>
    <c:plotArea>
      <c:layout>
        <c:manualLayout>
          <c:layoutTarget val="inner"/>
          <c:xMode val="edge"/>
          <c:yMode val="edge"/>
          <c:x val="0.38758407553172558"/>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70892</c:v>
              </c:pt>
              <c:pt idx="1">
                <c:v>3877</c:v>
              </c:pt>
              <c:pt idx="2">
                <c:v>3674</c:v>
              </c:pt>
              <c:pt idx="3">
                <c:v>14502</c:v>
              </c:pt>
              <c:pt idx="4">
                <c:v>11478</c:v>
              </c:pt>
              <c:pt idx="5">
                <c:v>12331</c:v>
              </c:pt>
              <c:pt idx="6">
                <c:v>14868</c:v>
              </c:pt>
              <c:pt idx="7">
                <c:v>16828</c:v>
              </c:pt>
              <c:pt idx="8">
                <c:v>17414</c:v>
              </c:pt>
              <c:pt idx="9">
                <c:v>17710</c:v>
              </c:pt>
              <c:pt idx="10">
                <c:v>15258</c:v>
              </c:pt>
              <c:pt idx="11">
                <c:v>9732</c:v>
              </c:pt>
              <c:pt idx="12">
                <c:v>2105</c:v>
              </c:pt>
            </c:numLit>
          </c:val>
        </c:ser>
        <c:gapWidth val="30"/>
        <c:axId val="299206528"/>
        <c:axId val="299208064"/>
      </c:barChart>
      <c:catAx>
        <c:axId val="299206528"/>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99208064"/>
        <c:crosses val="autoZero"/>
        <c:auto val="1"/>
        <c:lblAlgn val="ctr"/>
        <c:lblOffset val="100"/>
        <c:tickLblSkip val="1"/>
        <c:tickMarkSkip val="1"/>
      </c:catAx>
      <c:valAx>
        <c:axId val="299208064"/>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9920652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593"/>
          <c:y val="0.14771786102494774"/>
          <c:w val="0.53736636578958741"/>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4654</c:v>
                </c:pt>
                <c:pt idx="1">
                  <c:v>1499</c:v>
                </c:pt>
                <c:pt idx="2">
                  <c:v>3272</c:v>
                </c:pt>
                <c:pt idx="3">
                  <c:v>712</c:v>
                </c:pt>
                <c:pt idx="4">
                  <c:v>1437</c:v>
                </c:pt>
                <c:pt idx="5">
                  <c:v>3247</c:v>
                </c:pt>
                <c:pt idx="6">
                  <c:v>1430</c:v>
                </c:pt>
                <c:pt idx="7">
                  <c:v>3045</c:v>
                </c:pt>
                <c:pt idx="8">
                  <c:v>1224</c:v>
                </c:pt>
                <c:pt idx="9">
                  <c:v>2222</c:v>
                </c:pt>
                <c:pt idx="10">
                  <c:v>16554</c:v>
                </c:pt>
                <c:pt idx="11">
                  <c:v>1161</c:v>
                </c:pt>
                <c:pt idx="12">
                  <c:v>26133</c:v>
                </c:pt>
                <c:pt idx="13">
                  <c:v>2309</c:v>
                </c:pt>
                <c:pt idx="14">
                  <c:v>7812</c:v>
                </c:pt>
                <c:pt idx="15">
                  <c:v>1274</c:v>
                </c:pt>
                <c:pt idx="16">
                  <c:v>2372</c:v>
                </c:pt>
                <c:pt idx="17">
                  <c:v>3135</c:v>
                </c:pt>
                <c:pt idx="18">
                  <c:v>6050</c:v>
                </c:pt>
                <c:pt idx="19">
                  <c:v>1791</c:v>
                </c:pt>
              </c:numCache>
            </c:numRef>
          </c:val>
        </c:ser>
        <c:gapWidth val="30"/>
        <c:axId val="299240064"/>
        <c:axId val="299278720"/>
      </c:barChart>
      <c:catAx>
        <c:axId val="299240064"/>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99278720"/>
        <c:crosses val="autoZero"/>
        <c:auto val="1"/>
        <c:lblAlgn val="ctr"/>
        <c:lblOffset val="100"/>
        <c:tickLblSkip val="1"/>
        <c:tickMarkSkip val="1"/>
      </c:catAx>
      <c:valAx>
        <c:axId val="299278720"/>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9924006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989"/>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1559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9425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301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97.968974532778105</c:v>
                </c:pt>
                <c:pt idx="1">
                  <c:v>90.168943934267801</c:v>
                </c:pt>
                <c:pt idx="2">
                  <c:v>95.423460837887106</c:v>
                </c:pt>
                <c:pt idx="3">
                  <c:v>96.501213054187204</c:v>
                </c:pt>
                <c:pt idx="4">
                  <c:v>88.548480143326401</c:v>
                </c:pt>
                <c:pt idx="5">
                  <c:v>102.55876087988599</c:v>
                </c:pt>
                <c:pt idx="6">
                  <c:v>90.263170798898102</c:v>
                </c:pt>
                <c:pt idx="7">
                  <c:v>93.9537180076628</c:v>
                </c:pt>
                <c:pt idx="8">
                  <c:v>88.070948602966496</c:v>
                </c:pt>
                <c:pt idx="9">
                  <c:v>97.624749312460295</c:v>
                </c:pt>
                <c:pt idx="10">
                  <c:v>93.8270090146423</c:v>
                </c:pt>
                <c:pt idx="11">
                  <c:v>89.559267578125002</c:v>
                </c:pt>
                <c:pt idx="12">
                  <c:v>92.409506441330805</c:v>
                </c:pt>
                <c:pt idx="13">
                  <c:v>93.002994510694705</c:v>
                </c:pt>
                <c:pt idx="14">
                  <c:v>99.448374020665398</c:v>
                </c:pt>
                <c:pt idx="15">
                  <c:v>99.000822528363003</c:v>
                </c:pt>
                <c:pt idx="16">
                  <c:v>97.737008221375604</c:v>
                </c:pt>
                <c:pt idx="17">
                  <c:v>92.689323461091803</c:v>
                </c:pt>
                <c:pt idx="18">
                  <c:v>69.090667965627503</c:v>
                </c:pt>
                <c:pt idx="19">
                  <c:v>89.341589627959394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91.844395438576797</c:v>
                </c:pt>
                <c:pt idx="1">
                  <c:v>91.844395438576797</c:v>
                </c:pt>
                <c:pt idx="2">
                  <c:v>91.844395438576797</c:v>
                </c:pt>
                <c:pt idx="3">
                  <c:v>91.844395438576797</c:v>
                </c:pt>
                <c:pt idx="4">
                  <c:v>91.844395438576797</c:v>
                </c:pt>
                <c:pt idx="5">
                  <c:v>91.844395438576797</c:v>
                </c:pt>
                <c:pt idx="6">
                  <c:v>91.844395438576797</c:v>
                </c:pt>
                <c:pt idx="7">
                  <c:v>91.844395438576797</c:v>
                </c:pt>
                <c:pt idx="8">
                  <c:v>91.844395438576797</c:v>
                </c:pt>
                <c:pt idx="9">
                  <c:v>91.844395438576797</c:v>
                </c:pt>
                <c:pt idx="10">
                  <c:v>91.844395438576797</c:v>
                </c:pt>
                <c:pt idx="11">
                  <c:v>91.844395438576797</c:v>
                </c:pt>
                <c:pt idx="12">
                  <c:v>91.844395438576797</c:v>
                </c:pt>
                <c:pt idx="13">
                  <c:v>91.844395438576797</c:v>
                </c:pt>
                <c:pt idx="14">
                  <c:v>91.844395438576797</c:v>
                </c:pt>
                <c:pt idx="15">
                  <c:v>91.844395438576797</c:v>
                </c:pt>
                <c:pt idx="16">
                  <c:v>91.844395438576797</c:v>
                </c:pt>
                <c:pt idx="17">
                  <c:v>91.844395438576797</c:v>
                </c:pt>
                <c:pt idx="18">
                  <c:v>91.844395438576797</c:v>
                </c:pt>
                <c:pt idx="19">
                  <c:v>91.844395438576797</c:v>
                </c:pt>
              </c:numCache>
            </c:numRef>
          </c:val>
        </c:ser>
        <c:marker val="1"/>
        <c:axId val="299311872"/>
        <c:axId val="299313408"/>
      </c:lineChart>
      <c:catAx>
        <c:axId val="299311872"/>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99313408"/>
        <c:crosses val="autoZero"/>
        <c:auto val="1"/>
        <c:lblAlgn val="ctr"/>
        <c:lblOffset val="100"/>
        <c:tickLblSkip val="1"/>
        <c:tickMarkSkip val="1"/>
      </c:catAx>
      <c:valAx>
        <c:axId val="299313408"/>
        <c:scaling>
          <c:orientation val="minMax"/>
          <c:min val="50"/>
        </c:scaling>
        <c:axPos val="l"/>
        <c:numFmt formatCode="0.0" sourceLinked="1"/>
        <c:tickLblPos val="none"/>
        <c:spPr>
          <a:ln w="9525">
            <a:noFill/>
          </a:ln>
        </c:spPr>
        <c:crossAx val="299311872"/>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191E-2"/>
        </c:manualLayout>
      </c:layout>
      <c:spPr>
        <a:noFill/>
        <a:ln w="25400">
          <a:noFill/>
        </a:ln>
      </c:spPr>
    </c:title>
    <c:plotArea>
      <c:layout>
        <c:manualLayout>
          <c:layoutTarget val="inner"/>
          <c:xMode val="edge"/>
          <c:yMode val="edge"/>
          <c:x val="8.5106382978723707E-2"/>
          <c:y val="0.1263736263735965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pt idx="132">
                <c:v>32.65</c:v>
              </c:pt>
              <c:pt idx="133">
                <c:v>24.883333333333312</c:v>
              </c:pt>
              <c:pt idx="134">
                <c:v>22.150000000000013</c:v>
              </c:pt>
              <c:pt idx="135">
                <c:v>22.25</c:v>
              </c:pt>
              <c:pt idx="136">
                <c:v>21.766666666666666</c:v>
              </c:pt>
              <c:pt idx="137">
                <c:v>16.816666666666677</c:v>
              </c:pt>
              <c:pt idx="138">
                <c:v>13.066666666666675</c:v>
              </c:pt>
              <c:pt idx="139">
                <c:v>12.5</c:v>
              </c:pt>
              <c:pt idx="140">
                <c:v>13.416666666666673</c:v>
              </c:pt>
              <c:pt idx="141">
                <c:v>14.200000000000001</c:v>
              </c:pt>
              <c:pt idx="142">
                <c:v>12.816666666666674</c:v>
              </c:pt>
              <c:pt idx="143">
                <c:v>13.666666666666673</c:v>
              </c:pt>
              <c:pt idx="144">
                <c:v>14.433333333333335</c:v>
              </c:pt>
              <c:pt idx="145">
                <c:v>15.516666666666676</c:v>
              </c:pt>
              <c:pt idx="146">
                <c:v>12.366666666666676</c:v>
              </c:pt>
            </c:numLit>
          </c:val>
        </c:ser>
        <c:ser>
          <c:idx val="1"/>
          <c:order val="1"/>
          <c:tx>
            <c:v>iconfianca</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pt idx="132">
                <c:v>-36.6875</c:v>
              </c:pt>
              <c:pt idx="133">
                <c:v>-32.566666666666627</c:v>
              </c:pt>
              <c:pt idx="134">
                <c:v>-30.733333333333309</c:v>
              </c:pt>
              <c:pt idx="135">
                <c:v>-30.258333333333312</c:v>
              </c:pt>
              <c:pt idx="136">
                <c:v>-29.387500000000003</c:v>
              </c:pt>
              <c:pt idx="137">
                <c:v>-27.616666666666681</c:v>
              </c:pt>
              <c:pt idx="138">
                <c:v>-25.324999999999999</c:v>
              </c:pt>
              <c:pt idx="139">
                <c:v>-25.5</c:v>
              </c:pt>
              <c:pt idx="140">
                <c:v>-24.595833333333307</c:v>
              </c:pt>
              <c:pt idx="141">
                <c:v>-23.991666666666664</c:v>
              </c:pt>
              <c:pt idx="142">
                <c:v>-22.270833333333311</c:v>
              </c:pt>
              <c:pt idx="143">
                <c:v>-22.345833333333307</c:v>
              </c:pt>
              <c:pt idx="144">
                <c:v>-21.900000000000002</c:v>
              </c:pt>
              <c:pt idx="145">
                <c:v>-21.212500000000002</c:v>
              </c:pt>
              <c:pt idx="146">
                <c:v>-19.216666666666679</c:v>
              </c:pt>
            </c:numLit>
          </c:val>
        </c:ser>
        <c:marker val="1"/>
        <c:axId val="299400192"/>
        <c:axId val="299537152"/>
      </c:lineChart>
      <c:catAx>
        <c:axId val="2994001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9537152"/>
        <c:crosses val="autoZero"/>
        <c:auto val="1"/>
        <c:lblAlgn val="ctr"/>
        <c:lblOffset val="100"/>
        <c:tickLblSkip val="6"/>
        <c:tickMarkSkip val="1"/>
      </c:catAx>
      <c:valAx>
        <c:axId val="299537152"/>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94001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pt idx="155">
                <c:v> </c:v>
              </c:pt>
              <c:pt idx="156">
                <c:v> </c:v>
              </c:pt>
              <c:pt idx="157">
                <c:v> </c:v>
              </c:pt>
              <c:pt idx="158">
                <c:v> </c:v>
              </c:pt>
              <c:pt idx="159">
                <c:v> </c:v>
              </c:pt>
            </c:strLit>
          </c:cat>
          <c:val>
            <c:numLit>
              <c:formatCode>0.0</c:formatCode>
              <c:ptCount val="154"/>
              <c:pt idx="0">
                <c:v>-0.50853435275726167</c:v>
              </c:pt>
              <c:pt idx="1">
                <c:v>-0.3475555703602225</c:v>
              </c:pt>
              <c:pt idx="2">
                <c:v>-0.49712917947232532</c:v>
              </c:pt>
              <c:pt idx="3">
                <c:v>-0.43435975484063738</c:v>
              </c:pt>
              <c:pt idx="4">
                <c:v>-0.68524487434393211</c:v>
              </c:pt>
              <c:pt idx="5">
                <c:v>-0.5995748063436831</c:v>
              </c:pt>
              <c:pt idx="6">
                <c:v>-0.52193719602006949</c:v>
              </c:pt>
              <c:pt idx="7">
                <c:v>-0.2400726259753686</c:v>
              </c:pt>
              <c:pt idx="8">
                <c:v>-4.3759429124910097E-3</c:v>
              </c:pt>
              <c:pt idx="9">
                <c:v>0.30654960603199183</c:v>
              </c:pt>
              <c:pt idx="10">
                <c:v>0.40826901176596841</c:v>
              </c:pt>
              <c:pt idx="11">
                <c:v>0.42318928761416891</c:v>
              </c:pt>
              <c:pt idx="12">
                <c:v>0.3241511809969348</c:v>
              </c:pt>
              <c:pt idx="13">
                <c:v>0.29356768747615358</c:v>
              </c:pt>
              <c:pt idx="14">
                <c:v>0.3255014568088313</c:v>
              </c:pt>
              <c:pt idx="15">
                <c:v>0.49926840102187425</c:v>
              </c:pt>
              <c:pt idx="16">
                <c:v>0.8222468455875227</c:v>
              </c:pt>
              <c:pt idx="17">
                <c:v>1.027860567453271</c:v>
              </c:pt>
              <c:pt idx="18">
                <c:v>1.14386776344091</c:v>
              </c:pt>
              <c:pt idx="19">
                <c:v>1.1805476795603365</c:v>
              </c:pt>
              <c:pt idx="20">
                <c:v>1.2180795624772085</c:v>
              </c:pt>
              <c:pt idx="21">
                <c:v>1.1392896712969935</c:v>
              </c:pt>
              <c:pt idx="22">
                <c:v>0.889835324538504</c:v>
              </c:pt>
              <c:pt idx="23">
                <c:v>0.64895249764094531</c:v>
              </c:pt>
              <c:pt idx="24">
                <c:v>0.57443190578053549</c:v>
              </c:pt>
              <c:pt idx="25">
                <c:v>0.66128460931736432</c:v>
              </c:pt>
              <c:pt idx="26">
                <c:v>0.83283331699191376</c:v>
              </c:pt>
              <c:pt idx="27">
                <c:v>0.86147206547455835</c:v>
              </c:pt>
              <c:pt idx="28">
                <c:v>0.83343796167603157</c:v>
              </c:pt>
              <c:pt idx="29">
                <c:v>0.64912965328949268</c:v>
              </c:pt>
              <c:pt idx="30">
                <c:v>0.32698774796838515</c:v>
              </c:pt>
              <c:pt idx="31">
                <c:v>0.14030947306277003</c:v>
              </c:pt>
              <c:pt idx="32">
                <c:v>6.5097420066263664E-2</c:v>
              </c:pt>
              <c:pt idx="33">
                <c:v>0.22807705130158337</c:v>
              </c:pt>
              <c:pt idx="34">
                <c:v>0.12864933867079376</c:v>
              </c:pt>
              <c:pt idx="35">
                <c:v>0.24252641869687674</c:v>
              </c:pt>
              <c:pt idx="36">
                <c:v>0.20988747745769457</c:v>
              </c:pt>
              <c:pt idx="37">
                <c:v>0.47227686934029867</c:v>
              </c:pt>
              <c:pt idx="38">
                <c:v>0.36055657465415453</c:v>
              </c:pt>
              <c:pt idx="39">
                <c:v>0.52095712508495839</c:v>
              </c:pt>
              <c:pt idx="40">
                <c:v>0.39851374967822711</c:v>
              </c:pt>
              <c:pt idx="41">
                <c:v>0.71911110587861637</c:v>
              </c:pt>
              <c:pt idx="42">
                <c:v>0.81239395339662235</c:v>
              </c:pt>
              <c:pt idx="43">
                <c:v>0.9680004077768336</c:v>
              </c:pt>
              <c:pt idx="44">
                <c:v>0.95643181243469388</c:v>
              </c:pt>
              <c:pt idx="45">
                <c:v>1.1217349518323039</c:v>
              </c:pt>
              <c:pt idx="46">
                <c:v>1.1326328446155831</c:v>
              </c:pt>
              <c:pt idx="47">
                <c:v>0.94266821706203174</c:v>
              </c:pt>
              <c:pt idx="48">
                <c:v>0.78125271246511829</c:v>
              </c:pt>
              <c:pt idx="49">
                <c:v>0.86320641924048125</c:v>
              </c:pt>
              <c:pt idx="50">
                <c:v>1.1439463652813417</c:v>
              </c:pt>
              <c:pt idx="51">
                <c:v>1.2967954062229159</c:v>
              </c:pt>
              <c:pt idx="52">
                <c:v>1.4496066268817129</c:v>
              </c:pt>
              <c:pt idx="53">
                <c:v>1.5087643447310017</c:v>
              </c:pt>
              <c:pt idx="54">
                <c:v>1.3844161322669597</c:v>
              </c:pt>
              <c:pt idx="55">
                <c:v>1.385730108927232</c:v>
              </c:pt>
              <c:pt idx="56">
                <c:v>1.4022625972475518</c:v>
              </c:pt>
              <c:pt idx="57">
                <c:v>1.4965907982429887</c:v>
              </c:pt>
              <c:pt idx="58">
                <c:v>1.4463248559915574</c:v>
              </c:pt>
              <c:pt idx="59">
                <c:v>1.316366361037477</c:v>
              </c:pt>
              <c:pt idx="60">
                <c:v>1.2536504106703656</c:v>
              </c:pt>
              <c:pt idx="61">
                <c:v>1.2403757010704988</c:v>
              </c:pt>
              <c:pt idx="62">
                <c:v>1.4344283803206634</c:v>
              </c:pt>
              <c:pt idx="63">
                <c:v>1.4807523923681403</c:v>
              </c:pt>
              <c:pt idx="64">
                <c:v>1.4401939052891508</c:v>
              </c:pt>
              <c:pt idx="65">
                <c:v>1.0359324782357082</c:v>
              </c:pt>
              <c:pt idx="66">
                <c:v>0.71866760813562514</c:v>
              </c:pt>
              <c:pt idx="67">
                <c:v>0.54391487909506009</c:v>
              </c:pt>
              <c:pt idx="68">
                <c:v>0.46345696212796661</c:v>
              </c:pt>
              <c:pt idx="69">
                <c:v>0.1525241629616767</c:v>
              </c:pt>
              <c:pt idx="70">
                <c:v>-0.56333195968464067</c:v>
              </c:pt>
              <c:pt idx="71">
                <c:v>-1.2831360110949952</c:v>
              </c:pt>
              <c:pt idx="72">
                <c:v>-1.7935670918941469</c:v>
              </c:pt>
              <c:pt idx="73">
                <c:v>-2.1742668281215072</c:v>
              </c:pt>
              <c:pt idx="74">
                <c:v>-2.265614241314728</c:v>
              </c:pt>
              <c:pt idx="75">
                <c:v>-2.288306859427411</c:v>
              </c:pt>
              <c:pt idx="76">
                <c:v>-1.8884663894587674</c:v>
              </c:pt>
              <c:pt idx="77">
                <c:v>-1.5278583263872965</c:v>
              </c:pt>
              <c:pt idx="78">
                <c:v>-1.1066970724535736</c:v>
              </c:pt>
              <c:pt idx="79">
                <c:v>-0.6757997479684319</c:v>
              </c:pt>
              <c:pt idx="80">
                <c:v>-0.31065085840244389</c:v>
              </c:pt>
              <c:pt idx="81">
                <c:v>2.8779415019282439E-2</c:v>
              </c:pt>
              <c:pt idx="82">
                <c:v>-3.434360346068234E-2</c:v>
              </c:pt>
              <c:pt idx="83">
                <c:v>-0.15254598655450086</c:v>
              </c:pt>
              <c:pt idx="84">
                <c:v>-0.30103814828984876</c:v>
              </c:pt>
              <c:pt idx="85">
                <c:v>-0.36625222017013825</c:v>
              </c:pt>
              <c:pt idx="86">
                <c:v>-0.2452024064957278</c:v>
              </c:pt>
              <c:pt idx="87">
                <c:v>-5.8196261471487473E-2</c:v>
              </c:pt>
              <c:pt idx="88">
                <c:v>0.14097672174915987</c:v>
              </c:pt>
              <c:pt idx="89">
                <c:v>0.21267482806910593</c:v>
              </c:pt>
              <c:pt idx="90">
                <c:v>0.13965980863353533</c:v>
              </c:pt>
              <c:pt idx="91">
                <c:v>0.11824136332390639</c:v>
              </c:pt>
              <c:pt idx="92">
                <c:v>0.12065020033481243</c:v>
              </c:pt>
              <c:pt idx="93">
                <c:v>-8.8972685396885798E-2</c:v>
              </c:pt>
              <c:pt idx="94">
                <c:v>-0.36630196565700868</c:v>
              </c:pt>
              <c:pt idx="95">
                <c:v>-0.85860249464022109</c:v>
              </c:pt>
              <c:pt idx="96">
                <c:v>-1.0384759129363281</c:v>
              </c:pt>
              <c:pt idx="97">
                <c:v>-1.2013402925183181</c:v>
              </c:pt>
              <c:pt idx="98">
                <c:v>-1.2592476436082904</c:v>
              </c:pt>
              <c:pt idx="99">
                <c:v>-1.4818332691870515</c:v>
              </c:pt>
              <c:pt idx="100">
                <c:v>-1.6757926093258375</c:v>
              </c:pt>
              <c:pt idx="101">
                <c:v>-1.8322701548724323</c:v>
              </c:pt>
              <c:pt idx="102">
                <c:v>-1.97972680193423</c:v>
              </c:pt>
              <c:pt idx="103">
                <c:v>-2.1191628399502545</c:v>
              </c:pt>
              <c:pt idx="104">
                <c:v>-2.3444503485546044</c:v>
              </c:pt>
              <c:pt idx="105">
                <c:v>-2.6046143682773368</c:v>
              </c:pt>
              <c:pt idx="106">
                <c:v>-3.0606619029902462</c:v>
              </c:pt>
              <c:pt idx="107">
                <c:v>-3.4988659890179434</c:v>
              </c:pt>
              <c:pt idx="108">
                <c:v>-3.7845357511434168</c:v>
              </c:pt>
              <c:pt idx="109">
                <c:v>-3.9279233653845598</c:v>
              </c:pt>
              <c:pt idx="110">
                <c:v>-3.8962059857209947</c:v>
              </c:pt>
              <c:pt idx="111">
                <c:v>-3.7934439416614203</c:v>
              </c:pt>
              <c:pt idx="112">
                <c:v>-3.7534127066700922</c:v>
              </c:pt>
              <c:pt idx="113">
                <c:v>-3.585200905607608</c:v>
              </c:pt>
              <c:pt idx="114">
                <c:v>-3.5034031217510821</c:v>
              </c:pt>
              <c:pt idx="115">
                <c:v>-3.2189051997170233</c:v>
              </c:pt>
              <c:pt idx="116">
                <c:v>-3.3910900937119197</c:v>
              </c:pt>
              <c:pt idx="117">
                <c:v>-3.7310173305939172</c:v>
              </c:pt>
              <c:pt idx="118">
                <c:v>-4.0436470515788123</c:v>
              </c:pt>
              <c:pt idx="119">
                <c:v>-4.1228512682238758</c:v>
              </c:pt>
              <c:pt idx="120">
                <c:v>-4.0356005865901432</c:v>
              </c:pt>
              <c:pt idx="121">
                <c:v>-3.9424762707117464</c:v>
              </c:pt>
              <c:pt idx="122">
                <c:v>-3.6035376565389328</c:v>
              </c:pt>
              <c:pt idx="123">
                <c:v>-3.3056823437361675</c:v>
              </c:pt>
              <c:pt idx="124">
                <c:v>-2.9705436509112424</c:v>
              </c:pt>
              <c:pt idx="125">
                <c:v>-2.7148770594388565</c:v>
              </c:pt>
              <c:pt idx="126">
                <c:v>-2.4194735629322386</c:v>
              </c:pt>
              <c:pt idx="127">
                <c:v>-1.9703204931328846</c:v>
              </c:pt>
              <c:pt idx="128">
                <c:v>-1.645913449869973</c:v>
              </c:pt>
              <c:pt idx="129">
                <c:v>-1.3816748797264027</c:v>
              </c:pt>
              <c:pt idx="130">
                <c:v>-1.2387226422983477</c:v>
              </c:pt>
              <c:pt idx="131">
                <c:v>-1.071007148397304</c:v>
              </c:pt>
              <c:pt idx="132">
                <c:v>-0.79659951871550361</c:v>
              </c:pt>
              <c:pt idx="133">
                <c:v>-0.54925119604358696</c:v>
              </c:pt>
              <c:pt idx="134">
                <c:v>-0.27994374104324132</c:v>
              </c:pt>
              <c:pt idx="135">
                <c:v>-0.11552012149272858</c:v>
              </c:pt>
              <c:pt idx="136">
                <c:v>0.12329688526808222</c:v>
              </c:pt>
              <c:pt idx="137">
                <c:v>0.35931426846152331</c:v>
              </c:pt>
              <c:pt idx="138">
                <c:v>0.5521841275079955</c:v>
              </c:pt>
              <c:pt idx="139">
                <c:v>0.61779412311876092</c:v>
              </c:pt>
              <c:pt idx="140">
                <c:v>0.55202888790720517</c:v>
              </c:pt>
              <c:pt idx="141">
                <c:v>0.57318689032046211</c:v>
              </c:pt>
              <c:pt idx="142">
                <c:v>0.38332106307496522</c:v>
              </c:pt>
              <c:pt idx="143">
                <c:v>0.17350756158789887</c:v>
              </c:pt>
              <c:pt idx="144">
                <c:v>0.26343010322909322</c:v>
              </c:pt>
              <c:pt idx="145">
                <c:v>0.30149465859687818</c:v>
              </c:pt>
              <c:pt idx="146">
                <c:v>0.64237493636671994</c:v>
              </c:pt>
            </c:numLit>
          </c:val>
        </c:ser>
        <c:dLbls>
          <c:showSerName val="1"/>
        </c:dLbls>
        <c:marker val="1"/>
        <c:axId val="295927808"/>
        <c:axId val="295929728"/>
      </c:lineChart>
      <c:catAx>
        <c:axId val="29592780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5929728"/>
        <c:crosses val="autoZero"/>
        <c:auto val="1"/>
        <c:lblAlgn val="ctr"/>
        <c:lblOffset val="100"/>
        <c:tickLblSkip val="1"/>
        <c:tickMarkSkip val="1"/>
      </c:catAx>
      <c:valAx>
        <c:axId val="29592972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592780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77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689"/>
        </c:manualLayout>
      </c:layout>
      <c:lineChart>
        <c:grouping val="standard"/>
        <c:ser>
          <c:idx val="0"/>
          <c:order val="0"/>
          <c:tx>
            <c:v>dr estrangeiros</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pt idx="138">
                <c:v>29.228999999999989</c:v>
              </c:pt>
              <c:pt idx="139">
                <c:v>27.5</c:v>
              </c:pt>
              <c:pt idx="140">
                <c:v>27.024000000000001</c:v>
              </c:pt>
              <c:pt idx="141">
                <c:v>27.509</c:v>
              </c:pt>
              <c:pt idx="142">
                <c:v>28.446999999999989</c:v>
              </c:pt>
              <c:pt idx="143">
                <c:v>27.815000000000001</c:v>
              </c:pt>
              <c:pt idx="144">
                <c:v>29.155999999999999</c:v>
              </c:pt>
              <c:pt idx="145">
                <c:v>29.009</c:v>
              </c:pt>
              <c:pt idx="146">
                <c:v>28.292999999999989</c:v>
              </c:pt>
            </c:numLit>
          </c:val>
        </c:ser>
        <c:marker val="1"/>
        <c:axId val="295941248"/>
        <c:axId val="295942784"/>
      </c:lineChart>
      <c:catAx>
        <c:axId val="29594124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5942784"/>
        <c:crosses val="autoZero"/>
        <c:auto val="1"/>
        <c:lblAlgn val="ctr"/>
        <c:lblOffset val="100"/>
        <c:tickLblSkip val="1"/>
        <c:tickMarkSkip val="1"/>
      </c:catAx>
      <c:valAx>
        <c:axId val="295942784"/>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594124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154"/>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-40.656553151445841</c:v>
              </c:pt>
              <c:pt idx="1">
                <c:v>-41.214058078945861</c:v>
              </c:pt>
              <c:pt idx="2">
                <c:v>-44.976747058279145</c:v>
              </c:pt>
              <c:pt idx="3">
                <c:v>-45.234277404945836</c:v>
              </c:pt>
              <c:pt idx="4">
                <c:v>-45.259027344612477</c:v>
              </c:pt>
              <c:pt idx="5">
                <c:v>-45.314223864445815</c:v>
              </c:pt>
              <c:pt idx="6">
                <c:v>-44.13597141544583</c:v>
              </c:pt>
              <c:pt idx="7">
                <c:v>-43.534217282945832</c:v>
              </c:pt>
              <c:pt idx="8">
                <c:v>-41.660191469612464</c:v>
              </c:pt>
              <c:pt idx="9">
                <c:v>-41.100439201945839</c:v>
              </c:pt>
              <c:pt idx="10">
                <c:v>-39.582710760779193</c:v>
              </c:pt>
              <c:pt idx="11">
                <c:v>-38.631343390779186</c:v>
              </c:pt>
              <c:pt idx="12">
                <c:v>-37.740158558612485</c:v>
              </c:pt>
              <c:pt idx="13">
                <c:v>-37.590058761445839</c:v>
              </c:pt>
              <c:pt idx="14">
                <c:v>-37.437750799279172</c:v>
              </c:pt>
              <c:pt idx="15">
                <c:v>-37.182582535112495</c:v>
              </c:pt>
              <c:pt idx="16">
                <c:v>-36.923448312112505</c:v>
              </c:pt>
              <c:pt idx="17">
                <c:v>-36.509974817445837</c:v>
              </c:pt>
              <c:pt idx="18">
                <c:v>-36.401597249779172</c:v>
              </c:pt>
              <c:pt idx="19">
                <c:v>-35.819691404279148</c:v>
              </c:pt>
              <c:pt idx="20">
                <c:v>-35.316766580945824</c:v>
              </c:pt>
              <c:pt idx="21">
                <c:v>-35.139144330945875</c:v>
              </c:pt>
              <c:pt idx="22">
                <c:v>-34.440800017112458</c:v>
              </c:pt>
              <c:pt idx="23">
                <c:v>-33.647479143945837</c:v>
              </c:pt>
              <c:pt idx="24">
                <c:v>-32.4607939161125</c:v>
              </c:pt>
              <c:pt idx="25">
                <c:v>-32.314980965112461</c:v>
              </c:pt>
              <c:pt idx="26">
                <c:v>-32.910870379279146</c:v>
              </c:pt>
              <c:pt idx="27">
                <c:v>-31.86268270311249</c:v>
              </c:pt>
              <c:pt idx="28">
                <c:v>-31.885926012279157</c:v>
              </c:pt>
              <c:pt idx="29">
                <c:v>-31.426721602612503</c:v>
              </c:pt>
              <c:pt idx="30">
                <c:v>-31.483465519112503</c:v>
              </c:pt>
              <c:pt idx="31">
                <c:v>-31.563140761945821</c:v>
              </c:pt>
              <c:pt idx="32">
                <c:v>-32.747966472279145</c:v>
              </c:pt>
              <c:pt idx="33">
                <c:v>-34.141855309445837</c:v>
              </c:pt>
              <c:pt idx="34">
                <c:v>-35.374203189612437</c:v>
              </c:pt>
              <c:pt idx="35">
                <c:v>-35.367465822612459</c:v>
              </c:pt>
              <c:pt idx="36">
                <c:v>-36.680588027945838</c:v>
              </c:pt>
              <c:pt idx="37">
                <c:v>-36.477079701445824</c:v>
              </c:pt>
              <c:pt idx="38">
                <c:v>-36.767359097279169</c:v>
              </c:pt>
              <c:pt idx="39">
                <c:v>-36.702799630112509</c:v>
              </c:pt>
              <c:pt idx="40">
                <c:v>-38.040372457445841</c:v>
              </c:pt>
              <c:pt idx="41">
                <c:v>-39.116453449612465</c:v>
              </c:pt>
              <c:pt idx="42">
                <c:v>-39.609563988445863</c:v>
              </c:pt>
              <c:pt idx="43">
                <c:v>-39.310803298279154</c:v>
              </c:pt>
              <c:pt idx="44">
                <c:v>-38.799744560779182</c:v>
              </c:pt>
              <c:pt idx="45">
                <c:v>-38.816165082445835</c:v>
              </c:pt>
              <c:pt idx="46">
                <c:v>-37.842796034945863</c:v>
              </c:pt>
              <c:pt idx="47">
                <c:v>-37.974206218779166</c:v>
              </c:pt>
              <c:pt idx="48">
                <c:v>-36.198430656612494</c:v>
              </c:pt>
              <c:pt idx="49">
                <c:v>-36.266731928112513</c:v>
              </c:pt>
              <c:pt idx="50">
                <c:v>-34.380212716445861</c:v>
              </c:pt>
              <c:pt idx="51">
                <c:v>-34.185445260112495</c:v>
              </c:pt>
              <c:pt idx="52">
                <c:v>-32.362901532112495</c:v>
              </c:pt>
              <c:pt idx="53">
                <c:v>-32.181805020779173</c:v>
              </c:pt>
              <c:pt idx="54">
                <c:v>-32.130212051779182</c:v>
              </c:pt>
              <c:pt idx="55">
                <c:v>-31.026152685445826</c:v>
              </c:pt>
              <c:pt idx="56">
                <c:v>-29.881865899945836</c:v>
              </c:pt>
              <c:pt idx="57">
                <c:v>-29.099220130779162</c:v>
              </c:pt>
              <c:pt idx="58">
                <c:v>-31.528295846612508</c:v>
              </c:pt>
              <c:pt idx="59">
                <c:v>-32.087712877112494</c:v>
              </c:pt>
              <c:pt idx="60">
                <c:v>-31.777965293945837</c:v>
              </c:pt>
              <c:pt idx="61">
                <c:v>-29.718463292445829</c:v>
              </c:pt>
              <c:pt idx="62">
                <c:v>-28.288181471612504</c:v>
              </c:pt>
              <c:pt idx="63">
                <c:v>-27.400660208445824</c:v>
              </c:pt>
              <c:pt idx="64">
                <c:v>-27.182682132279158</c:v>
              </c:pt>
              <c:pt idx="65">
                <c:v>-28.05750097044583</c:v>
              </c:pt>
              <c:pt idx="66">
                <c:v>-29.228654209779165</c:v>
              </c:pt>
              <c:pt idx="67">
                <c:v>-30.744014264445827</c:v>
              </c:pt>
              <c:pt idx="68">
                <c:v>-31.796595993112504</c:v>
              </c:pt>
              <c:pt idx="69">
                <c:v>-32.538833103112495</c:v>
              </c:pt>
              <c:pt idx="70">
                <c:v>-34.013346942112506</c:v>
              </c:pt>
              <c:pt idx="71">
                <c:v>-35.734721564945836</c:v>
              </c:pt>
              <c:pt idx="72">
                <c:v>-37.37112381727917</c:v>
              </c:pt>
              <c:pt idx="73">
                <c:v>-37.717059548445839</c:v>
              </c:pt>
              <c:pt idx="74">
                <c:v>-38.542227613112473</c:v>
              </c:pt>
              <c:pt idx="75">
                <c:v>-39.766608715279169</c:v>
              </c:pt>
              <c:pt idx="76">
                <c:v>-37.799435933102821</c:v>
              </c:pt>
              <c:pt idx="77">
                <c:v>-35.096326584326391</c:v>
              </c:pt>
              <c:pt idx="78">
                <c:v>-33.526948617900011</c:v>
              </c:pt>
              <c:pt idx="79">
                <c:v>-33.424127169466622</c:v>
              </c:pt>
              <c:pt idx="80">
                <c:v>-34.890695185699997</c:v>
              </c:pt>
              <c:pt idx="81">
                <c:v>-34.117771677733288</c:v>
              </c:pt>
              <c:pt idx="82">
                <c:v>-35.280637528666624</c:v>
              </c:pt>
              <c:pt idx="83">
                <c:v>-35.577994070850004</c:v>
              </c:pt>
              <c:pt idx="84">
                <c:v>-37.618665504466641</c:v>
              </c:pt>
              <c:pt idx="85">
                <c:v>-38.722564868683328</c:v>
              </c:pt>
              <c:pt idx="86">
                <c:v>-40.228228920533368</c:v>
              </c:pt>
              <c:pt idx="87">
                <c:v>-40.843319420683308</c:v>
              </c:pt>
              <c:pt idx="88">
                <c:v>-41.930029057849978</c:v>
              </c:pt>
              <c:pt idx="89">
                <c:v>-41.44637235335</c:v>
              </c:pt>
              <c:pt idx="90">
                <c:v>-40.859709182483314</c:v>
              </c:pt>
              <c:pt idx="91">
                <c:v>-41.324485640950002</c:v>
              </c:pt>
              <c:pt idx="92">
                <c:v>-41.668441756200004</c:v>
              </c:pt>
              <c:pt idx="93">
                <c:v>-43.467932641050012</c:v>
              </c:pt>
              <c:pt idx="94">
                <c:v>-44.111547765216606</c:v>
              </c:pt>
              <c:pt idx="95">
                <c:v>-45.777170597016649</c:v>
              </c:pt>
              <c:pt idx="96">
                <c:v>-46.566470047500012</c:v>
              </c:pt>
              <c:pt idx="97">
                <c:v>-48.183720336216652</c:v>
              </c:pt>
              <c:pt idx="98">
                <c:v>-49.705230119333329</c:v>
              </c:pt>
              <c:pt idx="99">
                <c:v>-51.231187207616628</c:v>
              </c:pt>
              <c:pt idx="100">
                <c:v>-52.709241926250002</c:v>
              </c:pt>
              <c:pt idx="101">
                <c:v>-54.455263799666596</c:v>
              </c:pt>
              <c:pt idx="102">
                <c:v>-55.462297404666622</c:v>
              </c:pt>
              <c:pt idx="103">
                <c:v>-57.378654870133325</c:v>
              </c:pt>
              <c:pt idx="104">
                <c:v>-59.421818041983336</c:v>
              </c:pt>
              <c:pt idx="105">
                <c:v>-61.873256953633295</c:v>
              </c:pt>
              <c:pt idx="106">
                <c:v>-64.049864719416675</c:v>
              </c:pt>
              <c:pt idx="107">
                <c:v>-65.333285550633292</c:v>
              </c:pt>
              <c:pt idx="108">
                <c:v>-66.963638661566662</c:v>
              </c:pt>
              <c:pt idx="109">
                <c:v>-67.814746248500001</c:v>
              </c:pt>
              <c:pt idx="110">
                <c:v>-68.918423668016757</c:v>
              </c:pt>
              <c:pt idx="111">
                <c:v>-69.669194914199949</c:v>
              </c:pt>
              <c:pt idx="112">
                <c:v>-70.675677838033224</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-64.009473413166631</c:v>
              </c:pt>
              <c:pt idx="124">
                <c:v>-63.351945680049994</c:v>
              </c:pt>
              <c:pt idx="125">
                <c:v>-61.901653691499995</c:v>
              </c:pt>
              <c:pt idx="126">
                <c:v>-61.504567977533313</c:v>
              </c:pt>
              <c:pt idx="127">
                <c:v>-58.390520749150021</c:v>
              </c:pt>
              <c:pt idx="128">
                <c:v>-55.662713711866672</c:v>
              </c:pt>
              <c:pt idx="129">
                <c:v>-52.192526099800013</c:v>
              </c:pt>
              <c:pt idx="130">
                <c:v>-50.592863455249983</c:v>
              </c:pt>
              <c:pt idx="131">
                <c:v>-50.169290499383308</c:v>
              </c:pt>
              <c:pt idx="132">
                <c:v>-48.830171207833324</c:v>
              </c:pt>
              <c:pt idx="133">
                <c:v>-47.896478903116652</c:v>
              </c:pt>
              <c:pt idx="134">
                <c:v>-47.167341608200005</c:v>
              </c:pt>
              <c:pt idx="135">
                <c:v>-48.100391508900003</c:v>
              </c:pt>
              <c:pt idx="136">
                <c:v>-48.061165924000022</c:v>
              </c:pt>
              <c:pt idx="137">
                <c:v>-46.336595225250001</c:v>
              </c:pt>
              <c:pt idx="138">
                <c:v>-44.567770235083337</c:v>
              </c:pt>
              <c:pt idx="139">
                <c:v>-44.476497414233293</c:v>
              </c:pt>
              <c:pt idx="140">
                <c:v>-44.870561068699978</c:v>
              </c:pt>
              <c:pt idx="141">
                <c:v>-43.414604947799994</c:v>
              </c:pt>
              <c:pt idx="142">
                <c:v>-42.864327673799984</c:v>
              </c:pt>
              <c:pt idx="143">
                <c:v>-42.916829310916633</c:v>
              </c:pt>
              <c:pt idx="144">
                <c:v>-42.226281530433326</c:v>
              </c:pt>
              <c:pt idx="145">
                <c:v>-41.094548500216639</c:v>
              </c:pt>
              <c:pt idx="146">
                <c:v>-38.892884285666611</c:v>
              </c:pt>
            </c:numLit>
          </c:val>
        </c:ser>
        <c:ser>
          <c:idx val="1"/>
          <c:order val="1"/>
          <c:tx>
            <c:v>industria</c:v>
          </c:tx>
          <c:spPr>
            <a:ln w="25400">
              <a:solidFill>
                <a:schemeClr val="tx2"/>
              </a:solidFill>
              <a:prstDash val="solid"/>
            </a:ln>
          </c:spPr>
          <c:marker>
            <c:symbol val="none"/>
          </c:marker>
          <c:dLbls>
            <c:dLbl>
              <c:idx val="3"/>
              <c:layout>
                <c:manualLayout>
                  <c:x val="0.37878664263352635"/>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-12.894649629746372</c:v>
              </c:pt>
              <c:pt idx="1">
                <c:v>-13.814512214207911</c:v>
              </c:pt>
              <c:pt idx="2">
                <c:v>-15.792235298336104</c:v>
              </c:pt>
              <c:pt idx="3">
                <c:v>-17.464118824669427</c:v>
              </c:pt>
              <c:pt idx="4">
                <c:v>-17.736084076002783</c:v>
              </c:pt>
              <c:pt idx="5">
                <c:v>-15.814560841558327</c:v>
              </c:pt>
              <c:pt idx="6">
                <c:v>-13.192267413002773</c:v>
              </c:pt>
              <c:pt idx="7">
                <c:v>-11.477421962113876</c:v>
              </c:pt>
              <c:pt idx="8">
                <c:v>-10.699043221558327</c:v>
              </c:pt>
              <c:pt idx="9">
                <c:v>-11.03906150644722</c:v>
              </c:pt>
              <c:pt idx="10">
                <c:v>-12.132810410224996</c:v>
              </c:pt>
              <c:pt idx="11">
                <c:v>-11.9087794303361</c:v>
              </c:pt>
              <c:pt idx="12">
                <c:v>-10.50694361478055</c:v>
              </c:pt>
              <c:pt idx="13">
                <c:v>-9.2910611930027631</c:v>
              </c:pt>
              <c:pt idx="14">
                <c:v>-9.314372210891662</c:v>
              </c:pt>
              <c:pt idx="15">
                <c:v>-9.7255511873361016</c:v>
              </c:pt>
              <c:pt idx="16">
                <c:v>-8.8841934460027687</c:v>
              </c:pt>
              <c:pt idx="17">
                <c:v>-7.2890351132249975</c:v>
              </c:pt>
              <c:pt idx="18">
                <c:v>-5.780621534447218</c:v>
              </c:pt>
              <c:pt idx="19">
                <c:v>-4.0353874943361108</c:v>
              </c:pt>
              <c:pt idx="20">
                <c:v>-4.6273889165583268</c:v>
              </c:pt>
              <c:pt idx="21">
                <c:v>-5.5803907841138907</c:v>
              </c:pt>
              <c:pt idx="22">
                <c:v>-6.8136172127805485</c:v>
              </c:pt>
              <c:pt idx="23">
                <c:v>-7.9125774093361052</c:v>
              </c:pt>
              <c:pt idx="24">
                <c:v>-7.7853333644472178</c:v>
              </c:pt>
              <c:pt idx="25">
                <c:v>-9.1506266980027728</c:v>
              </c:pt>
              <c:pt idx="26">
                <c:v>-9.2554440573361152</c:v>
              </c:pt>
              <c:pt idx="27">
                <c:v>-8.4472804065583222</c:v>
              </c:pt>
              <c:pt idx="28">
                <c:v>-8.1328144215583222</c:v>
              </c:pt>
              <c:pt idx="29">
                <c:v>-8.5525800297805574</c:v>
              </c:pt>
              <c:pt idx="30">
                <c:v>-11.020311848780548</c:v>
              </c:pt>
              <c:pt idx="31">
                <c:v>-10.515397379336106</c:v>
              </c:pt>
              <c:pt idx="32">
                <c:v>-9.1032418255583281</c:v>
              </c:pt>
              <c:pt idx="33">
                <c:v>-6.4238454485583274</c:v>
              </c:pt>
              <c:pt idx="34">
                <c:v>-5.5554049295583265</c:v>
              </c:pt>
              <c:pt idx="35">
                <c:v>-5.7405350130027726</c:v>
              </c:pt>
              <c:pt idx="36">
                <c:v>-6.6287026184472149</c:v>
              </c:pt>
              <c:pt idx="37">
                <c:v>-7.0996694242250005</c:v>
              </c:pt>
              <c:pt idx="38">
                <c:v>-7.8117354478916612</c:v>
              </c:pt>
              <c:pt idx="39">
                <c:v>-8.441322500891653</c:v>
              </c:pt>
              <c:pt idx="40">
                <c:v>-8.7481922821138713</c:v>
              </c:pt>
              <c:pt idx="41">
                <c:v>-7.5657258764472113</c:v>
              </c:pt>
              <c:pt idx="42">
                <c:v>-5.6643135855583298</c:v>
              </c:pt>
              <c:pt idx="43">
                <c:v>-4.5526463070027754</c:v>
              </c:pt>
              <c:pt idx="44">
                <c:v>-3.6115828280027742</c:v>
              </c:pt>
              <c:pt idx="45">
                <c:v>-4.2718863020027733</c:v>
              </c:pt>
              <c:pt idx="46">
                <c:v>-3.2107220557805536</c:v>
              </c:pt>
              <c:pt idx="47">
                <c:v>-3.5480049761138837</c:v>
              </c:pt>
              <c:pt idx="48">
                <c:v>-2.3747974281138839</c:v>
              </c:pt>
              <c:pt idx="49">
                <c:v>-1.6500568236694413</c:v>
              </c:pt>
              <c:pt idx="50">
                <c:v>-0.2356850526694414</c:v>
              </c:pt>
              <c:pt idx="51">
                <c:v>0.25550499710833635</c:v>
              </c:pt>
              <c:pt idx="52">
                <c:v>0.22050807855278071</c:v>
              </c:pt>
              <c:pt idx="53">
                <c:v>0.49007499755278106</c:v>
              </c:pt>
              <c:pt idx="54">
                <c:v>-0.22884642422499701</c:v>
              </c:pt>
              <c:pt idx="55">
                <c:v>-0.33380724078055274</c:v>
              </c:pt>
              <c:pt idx="56">
                <c:v>5.7747300997225241E-2</c:v>
              </c:pt>
              <c:pt idx="57">
                <c:v>0.52722552666389255</c:v>
              </c:pt>
              <c:pt idx="58">
                <c:v>1.0642510443305593</c:v>
              </c:pt>
              <c:pt idx="59">
                <c:v>0.83984852610833682</c:v>
              </c:pt>
              <c:pt idx="60">
                <c:v>1.1374114061083371</c:v>
              </c:pt>
              <c:pt idx="61">
                <c:v>0.68136901510833703</c:v>
              </c:pt>
              <c:pt idx="62">
                <c:v>-0.22824343066944097</c:v>
              </c:pt>
              <c:pt idx="63">
                <c:v>-1.4953626586694402</c:v>
              </c:pt>
              <c:pt idx="64">
                <c:v>-4.2584340353361076</c:v>
              </c:pt>
              <c:pt idx="65">
                <c:v>-6.3416172447805508</c:v>
              </c:pt>
              <c:pt idx="66">
                <c:v>-7.1252775688916605</c:v>
              </c:pt>
              <c:pt idx="67">
                <c:v>-5.5817154642249953</c:v>
              </c:pt>
              <c:pt idx="68">
                <c:v>-6.5134103747805483</c:v>
              </c:pt>
              <c:pt idx="69">
                <c:v>-11.679146542225004</c:v>
              </c:pt>
              <c:pt idx="70">
                <c:v>-18.885089283113864</c:v>
              </c:pt>
              <c:pt idx="71">
                <c:v>-25.768364616113882</c:v>
              </c:pt>
              <c:pt idx="72">
                <c:v>-29.672488007113884</c:v>
              </c:pt>
              <c:pt idx="73">
                <c:v>-32.84178532655833</c:v>
              </c:pt>
              <c:pt idx="74">
                <c:v>-31.846989435669439</c:v>
              </c:pt>
              <c:pt idx="75">
                <c:v>-32.464343979113885</c:v>
              </c:pt>
              <c:pt idx="76">
                <c:v>-30.36689847914629</c:v>
              </c:pt>
              <c:pt idx="77">
                <c:v>-29.908223386078689</c:v>
              </c:pt>
              <c:pt idx="78">
                <c:v>-26.579443543688882</c:v>
              </c:pt>
              <c:pt idx="79">
                <c:v>-23.693927459055569</c:v>
              </c:pt>
              <c:pt idx="80">
                <c:v>-19.373024006777779</c:v>
              </c:pt>
              <c:pt idx="81">
                <c:v>-16.700128888066669</c:v>
              </c:pt>
              <c:pt idx="82">
                <c:v>-15.413275638844446</c:v>
              </c:pt>
              <c:pt idx="83">
                <c:v>-16.267846156111109</c:v>
              </c:pt>
              <c:pt idx="84">
                <c:v>-16.009496990888888</c:v>
              </c:pt>
              <c:pt idx="85">
                <c:v>-15.556497624066676</c:v>
              </c:pt>
              <c:pt idx="86">
                <c:v>-14.580673517722225</c:v>
              </c:pt>
              <c:pt idx="87">
                <c:v>-13.608452596922227</c:v>
              </c:pt>
              <c:pt idx="88">
                <c:v>-13.454845737700005</c:v>
              </c:pt>
              <c:pt idx="89">
                <c:v>-13.654990830311112</c:v>
              </c:pt>
              <c:pt idx="90">
                <c:v>-13.094063244811105</c:v>
              </c:pt>
              <c:pt idx="91">
                <c:v>-11.586933488177772</c:v>
              </c:pt>
              <c:pt idx="92">
                <c:v>-9.0197501967333338</c:v>
              </c:pt>
              <c:pt idx="93">
                <c:v>-9.0494449290555554</c:v>
              </c:pt>
              <c:pt idx="94">
                <c:v>-9.2724472892333392</c:v>
              </c:pt>
              <c:pt idx="95">
                <c:v>-11.002602085333336</c:v>
              </c:pt>
              <c:pt idx="96">
                <c:v>-10.557472290822226</c:v>
              </c:pt>
              <c:pt idx="97">
                <c:v>-10.12475152</c:v>
              </c:pt>
              <c:pt idx="98">
                <c:v>-10.811239338444453</c:v>
              </c:pt>
              <c:pt idx="99">
                <c:v>-11.572344107600006</c:v>
              </c:pt>
              <c:pt idx="100">
                <c:v>-13.838709473311113</c:v>
              </c:pt>
              <c:pt idx="101">
                <c:v>-15.055582972688903</c:v>
              </c:pt>
              <c:pt idx="102">
                <c:v>-14.303631194411112</c:v>
              </c:pt>
              <c:pt idx="103">
                <c:v>-14.83386131118889</c:v>
              </c:pt>
              <c:pt idx="104">
                <c:v>-16.113379133088891</c:v>
              </c:pt>
              <c:pt idx="105">
                <c:v>-18.581109179788889</c:v>
              </c:pt>
              <c:pt idx="106">
                <c:v>-19.790630864811099</c:v>
              </c:pt>
              <c:pt idx="107">
                <c:v>-20.614783131900001</c:v>
              </c:pt>
              <c:pt idx="108">
                <c:v>-22.120104191555569</c:v>
              </c:pt>
              <c:pt idx="109">
                <c:v>-22.498861051311113</c:v>
              </c:pt>
              <c:pt idx="110">
                <c:v>-21.485193642566646</c:v>
              </c:pt>
              <c:pt idx="111">
                <c:v>-20.629071470133329</c:v>
              </c:pt>
              <c:pt idx="112">
                <c:v>-20.853185030855567</c:v>
              </c:pt>
              <c:pt idx="113">
                <c:v>-20.537929312733329</c:v>
              </c:pt>
              <c:pt idx="114">
                <c:v>-20.693148923055567</c:v>
              </c:pt>
              <c:pt idx="115">
                <c:v>-18.569553068244456</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-17.359867481877799</c:v>
              </c:pt>
              <c:pt idx="125">
                <c:v>-17.026049836955533</c:v>
              </c:pt>
              <c:pt idx="126">
                <c:v>-15.866442775466677</c:v>
              </c:pt>
              <c:pt idx="127">
                <c:v>-14.302263257477776</c:v>
              </c:pt>
              <c:pt idx="128">
                <c:v>-12.445483641155555</c:v>
              </c:pt>
              <c:pt idx="129">
                <c:v>-11.561596206600008</c:v>
              </c:pt>
              <c:pt idx="130">
                <c:v>-11.175746535077788</c:v>
              </c:pt>
              <c:pt idx="131">
                <c:v>-10.349275551677778</c:v>
              </c:pt>
              <c:pt idx="132">
                <c:v>-8.8408497201888849</c:v>
              </c:pt>
              <c:pt idx="133">
                <c:v>-8.5182692304666663</c:v>
              </c:pt>
              <c:pt idx="134">
                <c:v>-8.1771397255777725</c:v>
              </c:pt>
              <c:pt idx="135">
                <c:v>-7.9984465381111107</c:v>
              </c:pt>
              <c:pt idx="136">
                <c:v>-7.70275144621111</c:v>
              </c:pt>
              <c:pt idx="137">
                <c:v>-8.416568489877772</c:v>
              </c:pt>
              <c:pt idx="138">
                <c:v>-8.3055123319666766</c:v>
              </c:pt>
              <c:pt idx="139">
                <c:v>-7.6437313030777778</c:v>
              </c:pt>
              <c:pt idx="140">
                <c:v>-6.5483811084555557</c:v>
              </c:pt>
              <c:pt idx="141">
                <c:v>-6.4464730595888904</c:v>
              </c:pt>
              <c:pt idx="142">
                <c:v>-6.3435850595555507</c:v>
              </c:pt>
              <c:pt idx="143">
                <c:v>-6.2585709023666674</c:v>
              </c:pt>
              <c:pt idx="144">
                <c:v>-6.1181767300888872</c:v>
              </c:pt>
              <c:pt idx="145">
                <c:v>-5.9006083485666698</c:v>
              </c:pt>
              <c:pt idx="146">
                <c:v>-5.2136778462999978</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-12.644228503688028</c:v>
              </c:pt>
              <c:pt idx="1">
                <c:v>-11.356895569551288</c:v>
              </c:pt>
              <c:pt idx="2">
                <c:v>-11.929716996747869</c:v>
              </c:pt>
              <c:pt idx="3">
                <c:v>-11.812762540944448</c:v>
              </c:pt>
              <c:pt idx="4">
                <c:v>-13.168152400944443</c:v>
              </c:pt>
              <c:pt idx="5">
                <c:v>-12.862671049722227</c:v>
              </c:pt>
              <c:pt idx="6">
                <c:v>-12.617527738833333</c:v>
              </c:pt>
              <c:pt idx="7">
                <c:v>-9.8504420599444575</c:v>
              </c:pt>
              <c:pt idx="8">
                <c:v>-7.5704906975000013</c:v>
              </c:pt>
              <c:pt idx="9">
                <c:v>-5.5292983256111148</c:v>
              </c:pt>
              <c:pt idx="10">
                <c:v>-4.7532461715000034</c:v>
              </c:pt>
              <c:pt idx="11">
                <c:v>-4.309980684388889</c:v>
              </c:pt>
              <c:pt idx="12">
                <c:v>-4.0617565865000005</c:v>
              </c:pt>
              <c:pt idx="13">
                <c:v>-5.4672939922777806</c:v>
              </c:pt>
              <c:pt idx="14">
                <c:v>-7.3969139541666662</c:v>
              </c:pt>
              <c:pt idx="15">
                <c:v>-7.9581981479444437</c:v>
              </c:pt>
              <c:pt idx="16">
                <c:v>-4.9361318641666694</c:v>
              </c:pt>
              <c:pt idx="17">
                <c:v>-2.4594452407222205</c:v>
              </c:pt>
              <c:pt idx="18">
                <c:v>-0.49358244105555577</c:v>
              </c:pt>
              <c:pt idx="19">
                <c:v>-1.5493435453888891</c:v>
              </c:pt>
              <c:pt idx="20">
                <c:v>-1.4254134049444438</c:v>
              </c:pt>
              <c:pt idx="21">
                <c:v>-2.7588321770555555</c:v>
              </c:pt>
              <c:pt idx="22">
                <c:v>-3.568400858722224</c:v>
              </c:pt>
              <c:pt idx="23">
                <c:v>-4.1652912150555546</c:v>
              </c:pt>
              <c:pt idx="24">
                <c:v>-4.5469783764999967</c:v>
              </c:pt>
              <c:pt idx="25">
                <c:v>-5.0007051281666683</c:v>
              </c:pt>
              <c:pt idx="26">
                <c:v>-4.5923616606111111</c:v>
              </c:pt>
              <c:pt idx="27">
                <c:v>-5.2531155791666642</c:v>
              </c:pt>
              <c:pt idx="28">
                <c:v>-5.0214657529444438</c:v>
              </c:pt>
              <c:pt idx="29">
                <c:v>-6.6556841109444447</c:v>
              </c:pt>
              <c:pt idx="30">
                <c:v>-7.9177932588333366</c:v>
              </c:pt>
              <c:pt idx="31">
                <c:v>-9.989931754833334</c:v>
              </c:pt>
              <c:pt idx="32">
                <c:v>-10.727993701833325</c:v>
              </c:pt>
              <c:pt idx="33">
                <c:v>-11.26179589761111</c:v>
              </c:pt>
              <c:pt idx="34">
                <c:v>-11.064035954944451</c:v>
              </c:pt>
              <c:pt idx="35">
                <c:v>-8.7110361677222237</c:v>
              </c:pt>
              <c:pt idx="36">
                <c:v>-6.6059876827222226</c:v>
              </c:pt>
              <c:pt idx="37">
                <c:v>-5.0614514417222223</c:v>
              </c:pt>
              <c:pt idx="38">
                <c:v>-7.5882150550555565</c:v>
              </c:pt>
              <c:pt idx="39">
                <c:v>-7.3407096628333361</c:v>
              </c:pt>
              <c:pt idx="40">
                <c:v>-9.11824249183333</c:v>
              </c:pt>
              <c:pt idx="41">
                <c:v>-7.2254777655</c:v>
              </c:pt>
              <c:pt idx="42">
                <c:v>-7.5364140112777775</c:v>
              </c:pt>
              <c:pt idx="43">
                <c:v>-6.7530591740555552</c:v>
              </c:pt>
              <c:pt idx="44">
                <c:v>-6.3092627009444495</c:v>
              </c:pt>
              <c:pt idx="45">
                <c:v>-4.2431445951666689</c:v>
              </c:pt>
              <c:pt idx="46">
                <c:v>-2.7873310285000028</c:v>
              </c:pt>
              <c:pt idx="47">
                <c:v>-2.9553545078333352</c:v>
              </c:pt>
              <c:pt idx="48">
                <c:v>-4.2712355535000004</c:v>
              </c:pt>
              <c:pt idx="49">
                <c:v>-3.6190950824999999</c:v>
              </c:pt>
              <c:pt idx="50">
                <c:v>-3.6170754234999984</c:v>
              </c:pt>
              <c:pt idx="51">
                <c:v>-3.3612794504999997</c:v>
              </c:pt>
              <c:pt idx="52">
                <c:v>-3.3401121923888875</c:v>
              </c:pt>
              <c:pt idx="53">
                <c:v>-2.5433909897222238</c:v>
              </c:pt>
              <c:pt idx="54">
                <c:v>-2.9501845341666666</c:v>
              </c:pt>
              <c:pt idx="55">
                <c:v>-3.4747224222777775</c:v>
              </c:pt>
              <c:pt idx="56">
                <c:v>-4.2194487567222234</c:v>
              </c:pt>
              <c:pt idx="57">
                <c:v>-3.9104706172777779</c:v>
              </c:pt>
              <c:pt idx="58">
                <c:v>-3.4049019802777782</c:v>
              </c:pt>
              <c:pt idx="59">
                <c:v>-2.4862696371666657</c:v>
              </c:pt>
              <c:pt idx="60">
                <c:v>-2.0519945040555556</c:v>
              </c:pt>
              <c:pt idx="61">
                <c:v>-2.014676272388888</c:v>
              </c:pt>
              <c:pt idx="62">
                <c:v>-1.6102747722777779</c:v>
              </c:pt>
              <c:pt idx="63">
                <c:v>-2.7745317997222241</c:v>
              </c:pt>
              <c:pt idx="64">
                <c:v>-4.1110787218333362</c:v>
              </c:pt>
              <c:pt idx="65">
                <c:v>-7.6068111717222235</c:v>
              </c:pt>
              <c:pt idx="66">
                <c:v>-9.7862041135000002</c:v>
              </c:pt>
              <c:pt idx="67">
                <c:v>-11.19642060305555</c:v>
              </c:pt>
              <c:pt idx="68">
                <c:v>-11.521319828499999</c:v>
              </c:pt>
              <c:pt idx="69">
                <c:v>-12.598071659388888</c:v>
              </c:pt>
              <c:pt idx="70">
                <c:v>-14.759117230166673</c:v>
              </c:pt>
              <c:pt idx="71">
                <c:v>-17.344652877722204</c:v>
              </c:pt>
              <c:pt idx="72">
                <c:v>-17.995596015944432</c:v>
              </c:pt>
              <c:pt idx="73">
                <c:v>-19.832515527277778</c:v>
              </c:pt>
              <c:pt idx="74">
                <c:v>-20.340502041944433</c:v>
              </c:pt>
              <c:pt idx="75">
                <c:v>-21.325766428722222</c:v>
              </c:pt>
              <c:pt idx="76">
                <c:v>-19.91711796586296</c:v>
              </c:pt>
              <c:pt idx="77">
                <c:v>-17.627054678925923</c:v>
              </c:pt>
              <c:pt idx="78">
                <c:v>-14.845702667077779</c:v>
              </c:pt>
              <c:pt idx="79">
                <c:v>-12.419841391366672</c:v>
              </c:pt>
              <c:pt idx="80">
                <c:v>-9.915875698033334</c:v>
              </c:pt>
              <c:pt idx="81">
                <c:v>-7.6753459380111115</c:v>
              </c:pt>
              <c:pt idx="82">
                <c:v>-6.427563252133333</c:v>
              </c:pt>
              <c:pt idx="83">
                <c:v>-5.8249600762777707</c:v>
              </c:pt>
              <c:pt idx="84">
                <c:v>-5.8367619008111138</c:v>
              </c:pt>
              <c:pt idx="85">
                <c:v>-4.4592684735888932</c:v>
              </c:pt>
              <c:pt idx="86">
                <c:v>-3.8572314010888875</c:v>
              </c:pt>
              <c:pt idx="87">
                <c:v>-2.5429779343222227</c:v>
              </c:pt>
              <c:pt idx="88">
                <c:v>-2.4831380261111127</c:v>
              </c:pt>
              <c:pt idx="89">
                <c:v>-2.5240000218</c:v>
              </c:pt>
              <c:pt idx="90">
                <c:v>-3.5323512600222222</c:v>
              </c:pt>
              <c:pt idx="91">
                <c:v>-4.2142870705666668</c:v>
              </c:pt>
              <c:pt idx="92">
                <c:v>-5.6202365064555488</c:v>
              </c:pt>
              <c:pt idx="93">
                <c:v>-6.7496469848555591</c:v>
              </c:pt>
              <c:pt idx="94">
                <c:v>-7.4756525677333334</c:v>
              </c:pt>
              <c:pt idx="95">
                <c:v>-7.8371265303333315</c:v>
              </c:pt>
              <c:pt idx="96">
                <c:v>-7.1252746079555518</c:v>
              </c:pt>
              <c:pt idx="97">
                <c:v>-7.3989094380666671</c:v>
              </c:pt>
              <c:pt idx="98">
                <c:v>-8.5957334035000006</c:v>
              </c:pt>
              <c:pt idx="99">
                <c:v>-11.923109842155553</c:v>
              </c:pt>
              <c:pt idx="100">
                <c:v>-14.896219010266675</c:v>
              </c:pt>
              <c:pt idx="101">
                <c:v>-16.518304442622224</c:v>
              </c:pt>
              <c:pt idx="102">
                <c:v>-18.148140915588886</c:v>
              </c:pt>
              <c:pt idx="103">
                <c:v>-18.567621042255556</c:v>
              </c:pt>
              <c:pt idx="104">
                <c:v>-19.346146814377761</c:v>
              </c:pt>
              <c:pt idx="105">
                <c:v>-19.08317200513331</c:v>
              </c:pt>
              <c:pt idx="106">
                <c:v>-20.834973812544458</c:v>
              </c:pt>
              <c:pt idx="107">
                <c:v>-22.036550836322213</c:v>
              </c:pt>
              <c:pt idx="108">
                <c:v>-22.296546643699983</c:v>
              </c:pt>
              <c:pt idx="109">
                <c:v>-21.218042900455547</c:v>
              </c:pt>
              <c:pt idx="110">
                <c:v>-20.302307204066654</c:v>
              </c:pt>
              <c:pt idx="111">
                <c:v>-19.543192744677768</c:v>
              </c:pt>
              <c:pt idx="112">
                <c:v>-20.187069547577767</c:v>
              </c:pt>
              <c:pt idx="113">
                <c:v>-19.972717876766644</c:v>
              </c:pt>
              <c:pt idx="114">
                <c:v>-20.278620906433314</c:v>
              </c:pt>
              <c:pt idx="115">
                <c:v>-19.710788554833329</c:v>
              </c:pt>
              <c:pt idx="116">
                <c:v>-20.482125550711093</c:v>
              </c:pt>
              <c:pt idx="117">
                <c:v>-20.926651451333317</c:v>
              </c:pt>
              <c:pt idx="118">
                <c:v>-20.115006348200001</c:v>
              </c:pt>
              <c:pt idx="119">
                <c:v>-19.427926100377768</c:v>
              </c:pt>
              <c:pt idx="120">
                <c:v>-19.057757344611115</c:v>
              </c:pt>
              <c:pt idx="121">
                <c:v>-18.536773789555557</c:v>
              </c:pt>
              <c:pt idx="122">
                <c:v>-16.938518476244443</c:v>
              </c:pt>
              <c:pt idx="123">
                <c:v>-15.661078306533327</c:v>
              </c:pt>
              <c:pt idx="124">
                <c:v>-14.701017119266666</c:v>
              </c:pt>
              <c:pt idx="125">
                <c:v>-14.198191973577771</c:v>
              </c:pt>
              <c:pt idx="126">
                <c:v>-12.703036751711112</c:v>
              </c:pt>
              <c:pt idx="127">
                <c:v>-11.522255014955553</c:v>
              </c:pt>
              <c:pt idx="128">
                <c:v>-9.5442003808333258</c:v>
              </c:pt>
              <c:pt idx="129">
                <c:v>-7.6595704097888886</c:v>
              </c:pt>
              <c:pt idx="130">
                <c:v>-5.4797823523111138</c:v>
              </c:pt>
              <c:pt idx="131">
                <c:v>-3.6884936328555566</c:v>
              </c:pt>
              <c:pt idx="132">
                <c:v>-2.9926603950888855</c:v>
              </c:pt>
              <c:pt idx="133">
                <c:v>-1.9041778969111123</c:v>
              </c:pt>
              <c:pt idx="134">
                <c:v>-1.3355725274777781</c:v>
              </c:pt>
              <c:pt idx="135">
                <c:v>-0.49891728432222254</c:v>
              </c:pt>
              <c:pt idx="136">
                <c:v>-0.3864411640666669</c:v>
              </c:pt>
              <c:pt idx="137">
                <c:v>-0.65397564661111207</c:v>
              </c:pt>
              <c:pt idx="138">
                <c:v>-1.05308536498889</c:v>
              </c:pt>
              <c:pt idx="139">
                <c:v>-1.6748772321000001</c:v>
              </c:pt>
              <c:pt idx="140">
                <c:v>-1.8557649324777779</c:v>
              </c:pt>
              <c:pt idx="141">
                <c:v>-1.1976561402666674</c:v>
              </c:pt>
              <c:pt idx="142">
                <c:v>-1.0001429132333342</c:v>
              </c:pt>
              <c:pt idx="143">
                <c:v>-1.327957173411112</c:v>
              </c:pt>
              <c:pt idx="144">
                <c:v>-0.97961953545555613</c:v>
              </c:pt>
              <c:pt idx="145">
                <c:v>-0.86340597536666652</c:v>
              </c:pt>
              <c:pt idx="146">
                <c:v>0.38699883298888926</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1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-6.7743118749999969</c:v>
              </c:pt>
              <c:pt idx="1">
                <c:v>-5.6079479299999964</c:v>
              </c:pt>
              <c:pt idx="2">
                <c:v>-9.8097768572222321</c:v>
              </c:pt>
              <c:pt idx="3">
                <c:v>-13.14826837744444</c:v>
              </c:pt>
              <c:pt idx="4">
                <c:v>-17.0089775731111</c:v>
              </c:pt>
              <c:pt idx="5">
                <c:v>-15.848501811444446</c:v>
              </c:pt>
              <c:pt idx="6">
                <c:v>-14.998348537222222</c:v>
              </c:pt>
              <c:pt idx="7">
                <c:v>-11.314191643222223</c:v>
              </c:pt>
              <c:pt idx="8">
                <c:v>-13.386616411222231</c:v>
              </c:pt>
              <c:pt idx="9">
                <c:v>-10.913116105</c:v>
              </c:pt>
              <c:pt idx="10">
                <c:v>-10.249923884111102</c:v>
              </c:pt>
              <c:pt idx="11">
                <c:v>-6.0989462743333336</c:v>
              </c:pt>
              <c:pt idx="12">
                <c:v>-6.8480338821111113</c:v>
              </c:pt>
              <c:pt idx="13">
                <c:v>-6.5019641554444467</c:v>
              </c:pt>
              <c:pt idx="14">
                <c:v>-3.3288895829999992</c:v>
              </c:pt>
              <c:pt idx="15">
                <c:v>2.3820391288888869</c:v>
              </c:pt>
              <c:pt idx="16">
                <c:v>5.8020716379999975</c:v>
              </c:pt>
              <c:pt idx="17">
                <c:v>5.1580058627777747</c:v>
              </c:pt>
              <c:pt idx="18">
                <c:v>1.9573715180000002</c:v>
              </c:pt>
              <c:pt idx="19">
                <c:v>1.6589349611111117</c:v>
              </c:pt>
              <c:pt idx="20">
                <c:v>0.19288393844444451</c:v>
              </c:pt>
              <c:pt idx="21">
                <c:v>-1.2467098136666659</c:v>
              </c:pt>
              <c:pt idx="22">
                <c:v>-2.3104466136666639</c:v>
              </c:pt>
              <c:pt idx="23">
                <c:v>-2.9440436321111108</c:v>
              </c:pt>
              <c:pt idx="24">
                <c:v>-3.6293924238888868</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-6.7568626906666722</c:v>
              </c:pt>
              <c:pt idx="33">
                <c:v>-6.2233202314444442</c:v>
              </c:pt>
              <c:pt idx="34">
                <c:v>-8.223119963555547</c:v>
              </c:pt>
              <c:pt idx="35">
                <c:v>-6.0105318091111082</c:v>
              </c:pt>
              <c:pt idx="36">
                <c:v>-5.7997640688888881</c:v>
              </c:pt>
              <c:pt idx="37">
                <c:v>-4.1777283205555555</c:v>
              </c:pt>
              <c:pt idx="38">
                <c:v>-6.1704130495555534</c:v>
              </c:pt>
              <c:pt idx="39">
                <c:v>-5.1161959296666666</c:v>
              </c:pt>
              <c:pt idx="40">
                <c:v>-4.7295900187777775</c:v>
              </c:pt>
              <c:pt idx="41">
                <c:v>2.1847503848888872</c:v>
              </c:pt>
              <c:pt idx="42">
                <c:v>3.5668855711111109</c:v>
              </c:pt>
              <c:pt idx="43">
                <c:v>1.9676515353333339</c:v>
              </c:pt>
              <c:pt idx="44">
                <c:v>-2.8077478863333347</c:v>
              </c:pt>
              <c:pt idx="45">
                <c:v>-1.4229028440000004</c:v>
              </c:pt>
              <c:pt idx="46">
                <c:v>0.95326214911111018</c:v>
              </c:pt>
              <c:pt idx="47">
                <c:v>1.3244254458888884</c:v>
              </c:pt>
              <c:pt idx="48">
                <c:v>-0.22736134055555568</c:v>
              </c:pt>
              <c:pt idx="49">
                <c:v>0.64474239122222221</c:v>
              </c:pt>
              <c:pt idx="50">
                <c:v>1.0974649895555555</c:v>
              </c:pt>
              <c:pt idx="51">
                <c:v>3.483404062222224</c:v>
              </c:pt>
              <c:pt idx="52">
                <c:v>3.9587117800000002</c:v>
              </c:pt>
              <c:pt idx="53">
                <c:v>4.0536069348888892</c:v>
              </c:pt>
              <c:pt idx="54">
                <c:v>2.6614924113333331</c:v>
              </c:pt>
              <c:pt idx="55">
                <c:v>2.8712534969999979</c:v>
              </c:pt>
              <c:pt idx="56">
                <c:v>3.6455063706666682</c:v>
              </c:pt>
              <c:pt idx="57">
                <c:v>3.8699370368888877</c:v>
              </c:pt>
              <c:pt idx="58">
                <c:v>5.2922397926666713</c:v>
              </c:pt>
              <c:pt idx="59">
                <c:v>5.1478170035555522</c:v>
              </c:pt>
              <c:pt idx="60">
                <c:v>6.2167355442222219</c:v>
              </c:pt>
              <c:pt idx="61">
                <c:v>4.9662301772222222</c:v>
              </c:pt>
              <c:pt idx="62">
                <c:v>5.1446034210000002</c:v>
              </c:pt>
              <c:pt idx="63">
                <c:v>6.1133699447777774</c:v>
              </c:pt>
              <c:pt idx="64">
                <c:v>5.9030479719999995</c:v>
              </c:pt>
              <c:pt idx="65">
                <c:v>4.1897989339999997</c:v>
              </c:pt>
              <c:pt idx="66">
                <c:v>0.49740410644444483</c:v>
              </c:pt>
              <c:pt idx="67">
                <c:v>-2.9531270085555588</c:v>
              </c:pt>
              <c:pt idx="68">
                <c:v>-5.7679948919999946</c:v>
              </c:pt>
              <c:pt idx="69">
                <c:v>-9.1219127516666649</c:v>
              </c:pt>
              <c:pt idx="70">
                <c:v>-10.344094577666674</c:v>
              </c:pt>
              <c:pt idx="71">
                <c:v>-10.214716453222222</c:v>
              </c:pt>
              <c:pt idx="72">
                <c:v>-12.807689099222232</c:v>
              </c:pt>
              <c:pt idx="73">
                <c:v>-18.33667256733332</c:v>
              </c:pt>
              <c:pt idx="74">
                <c:v>-23.62258642233332</c:v>
              </c:pt>
              <c:pt idx="75">
                <c:v>-25.270601809666669</c:v>
              </c:pt>
              <c:pt idx="76">
                <c:v>-24.3341426451111</c:v>
              </c:pt>
              <c:pt idx="77">
                <c:v>-23.002995437222221</c:v>
              </c:pt>
              <c:pt idx="78">
                <c:v>-20.027266470777779</c:v>
              </c:pt>
              <c:pt idx="79">
                <c:v>-15.183496610000008</c:v>
              </c:pt>
              <c:pt idx="80">
                <c:v>-12.497388118111111</c:v>
              </c:pt>
              <c:pt idx="81">
                <c:v>-10.328499696222229</c:v>
              </c:pt>
              <c:pt idx="82">
                <c:v>-10.289108381111106</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-10.459847501333339</c:v>
              </c:pt>
              <c:pt idx="92">
                <c:v>-9.9726234431111109</c:v>
              </c:pt>
              <c:pt idx="93">
                <c:v>-10.499861825777778</c:v>
              </c:pt>
              <c:pt idx="94">
                <c:v>-9.0348172261111053</c:v>
              </c:pt>
              <c:pt idx="95">
                <c:v>-9.5931534632222188</c:v>
              </c:pt>
              <c:pt idx="96">
                <c:v>-11.065989252888901</c:v>
              </c:pt>
              <c:pt idx="97">
                <c:v>-10.852088684888896</c:v>
              </c:pt>
              <c:pt idx="98">
                <c:v>-11.886232868111115</c:v>
              </c:pt>
              <c:pt idx="99">
                <c:v>-12.093527874888892</c:v>
              </c:pt>
              <c:pt idx="100">
                <c:v>-14.376538520555556</c:v>
              </c:pt>
              <c:pt idx="101">
                <c:v>-14.690249815777777</c:v>
              </c:pt>
              <c:pt idx="102">
                <c:v>-17.13938843822223</c:v>
              </c:pt>
              <c:pt idx="103">
                <c:v>-19.608646934111089</c:v>
              </c:pt>
              <c:pt idx="104">
                <c:v>-22.701000855111104</c:v>
              </c:pt>
              <c:pt idx="105">
                <c:v>-23.575111062666668</c:v>
              </c:pt>
              <c:pt idx="106">
                <c:v>-25.6752771228889</c:v>
              </c:pt>
              <c:pt idx="107">
                <c:v>-27.487319633222203</c:v>
              </c:pt>
              <c:pt idx="108">
                <c:v>-29.409295027444454</c:v>
              </c:pt>
              <c:pt idx="109">
                <c:v>-29.539580015444454</c:v>
              </c:pt>
              <c:pt idx="110">
                <c:v>-30.049445492111097</c:v>
              </c:pt>
              <c:pt idx="111">
                <c:v>-29.891639926222222</c:v>
              </c:pt>
              <c:pt idx="112">
                <c:v>-29.508028290555544</c:v>
              </c:pt>
              <c:pt idx="113">
                <c:v>-30.338940309666668</c:v>
              </c:pt>
              <c:pt idx="114">
                <c:v>-31.500513530666655</c:v>
              </c:pt>
              <c:pt idx="115">
                <c:v>-31.206376757000001</c:v>
              </c:pt>
              <c:pt idx="116">
                <c:v>-31.157841887333326</c:v>
              </c:pt>
              <c:pt idx="117">
                <c:v>-32.742378311888935</c:v>
              </c:pt>
              <c:pt idx="118">
                <c:v>-34.781134675222198</c:v>
              </c:pt>
              <c:pt idx="119">
                <c:v>-34.461570563777776</c:v>
              </c:pt>
              <c:pt idx="120">
                <c:v>-32.687608442222199</c:v>
              </c:pt>
              <c:pt idx="121">
                <c:v>-31.479409879777755</c:v>
              </c:pt>
              <c:pt idx="122">
                <c:v>-30.324724297777767</c:v>
              </c:pt>
              <c:pt idx="123">
                <c:v>-29.024479655444448</c:v>
              </c:pt>
              <c:pt idx="124">
                <c:v>-27.929725260222213</c:v>
              </c:pt>
              <c:pt idx="125">
                <c:v>-26.587273454333321</c:v>
              </c:pt>
              <c:pt idx="126">
                <c:v>-24.72713622144445</c:v>
              </c:pt>
              <c:pt idx="127">
                <c:v>-22.315114361333329</c:v>
              </c:pt>
              <c:pt idx="128">
                <c:v>-20.182069659222226</c:v>
              </c:pt>
              <c:pt idx="129">
                <c:v>-17.206799541999985</c:v>
              </c:pt>
              <c:pt idx="130">
                <c:v>-14.752475589333336</c:v>
              </c:pt>
              <c:pt idx="131">
                <c:v>-11.662800880222226</c:v>
              </c:pt>
              <c:pt idx="132">
                <c:v>-9.3694336083333418</c:v>
              </c:pt>
              <c:pt idx="133">
                <c:v>-7.7419714384444474</c:v>
              </c:pt>
              <c:pt idx="134">
                <c:v>-6.0271899596666643</c:v>
              </c:pt>
              <c:pt idx="135">
                <c:v>-5.4263905307777778</c:v>
              </c:pt>
              <c:pt idx="136">
                <c:v>-3.364571500333335</c:v>
              </c:pt>
              <c:pt idx="137">
                <c:v>-1.7407391296666672</c:v>
              </c:pt>
              <c:pt idx="138">
                <c:v>0.67237491677777805</c:v>
              </c:pt>
              <c:pt idx="139">
                <c:v>1.3397864721111112</c:v>
              </c:pt>
              <c:pt idx="140">
                <c:v>0.30982412755555594</c:v>
              </c:pt>
              <c:pt idx="141">
                <c:v>-3.9655036555555488E-2</c:v>
              </c:pt>
              <c:pt idx="142">
                <c:v>-1.3088415852222222</c:v>
              </c:pt>
              <c:pt idx="143">
                <c:v>-1.1162573952222223</c:v>
              </c:pt>
              <c:pt idx="144">
                <c:v>-1.8675853538888891</c:v>
              </c:pt>
              <c:pt idx="145">
                <c:v>-2.2307884843333334</c:v>
              </c:pt>
              <c:pt idx="146">
                <c:v>-2.6344075139999998</c:v>
              </c:pt>
            </c:numLit>
          </c:val>
        </c:ser>
        <c:marker val="1"/>
        <c:axId val="299859328"/>
        <c:axId val="299873408"/>
      </c:lineChart>
      <c:catAx>
        <c:axId val="2998593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9873408"/>
        <c:crosses val="autoZero"/>
        <c:auto val="1"/>
        <c:lblAlgn val="ctr"/>
        <c:lblOffset val="100"/>
        <c:tickLblSkip val="6"/>
        <c:tickMarkSkip val="1"/>
      </c:catAx>
      <c:valAx>
        <c:axId val="29987340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985932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525"/>
          <c:y val="4.5197740112994364E-2"/>
        </c:manualLayout>
      </c:layout>
      <c:spPr>
        <a:noFill/>
        <a:ln w="25400">
          <a:noFill/>
        </a:ln>
      </c:spPr>
    </c:title>
    <c:plotArea>
      <c:layout>
        <c:manualLayout>
          <c:layoutTarget val="inner"/>
          <c:xMode val="edge"/>
          <c:yMode val="edge"/>
          <c:x val="8.8495830152534566E-2"/>
          <c:y val="0.2485889421618262"/>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02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pt idx="132">
                <c:v>705.32699999999966</c:v>
              </c:pt>
              <c:pt idx="133">
                <c:v>700.95399999999961</c:v>
              </c:pt>
              <c:pt idx="134">
                <c:v>689.8249999999997</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numLit>
          </c:val>
        </c:ser>
        <c:marker val="1"/>
        <c:axId val="300617728"/>
        <c:axId val="300619264"/>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pt idx="132">
                <c:v>-0.40659679821795097</c:v>
              </c:pt>
              <c:pt idx="133">
                <c:v>2.9433394032777573</c:v>
              </c:pt>
              <c:pt idx="134">
                <c:v>-11.692443380476892</c:v>
              </c:pt>
              <c:pt idx="135">
                <c:v>-9.2788660504897198</c:v>
              </c:pt>
              <c:pt idx="136">
                <c:v>-8.9121430927683942</c:v>
              </c:pt>
              <c:pt idx="137">
                <c:v>-3.8469583737425692</c:v>
              </c:pt>
              <c:pt idx="138">
                <c:v>-8.5894930817010504</c:v>
              </c:pt>
              <c:pt idx="139">
                <c:v>-6.3141577678263836</c:v>
              </c:pt>
              <c:pt idx="140">
                <c:v>-4.3354619836360024</c:v>
              </c:pt>
              <c:pt idx="141">
                <c:v>-7.4611242133407307</c:v>
              </c:pt>
              <c:pt idx="142">
                <c:v>-8.2248045019367186</c:v>
              </c:pt>
              <c:pt idx="143">
                <c:v>-1.9981661851460892</c:v>
              </c:pt>
              <c:pt idx="144">
                <c:v>-7.1909779298822452</c:v>
              </c:pt>
              <c:pt idx="145">
                <c:v>-5.3033524399163214</c:v>
              </c:pt>
              <c:pt idx="146">
                <c:v>8.0970215801676488</c:v>
              </c:pt>
            </c:numLit>
          </c:val>
        </c:ser>
        <c:marker val="1"/>
        <c:axId val="300620800"/>
        <c:axId val="300622592"/>
      </c:lineChart>
      <c:catAx>
        <c:axId val="3006177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00619264"/>
        <c:crosses val="autoZero"/>
        <c:auto val="1"/>
        <c:lblAlgn val="ctr"/>
        <c:lblOffset val="100"/>
        <c:tickLblSkip val="1"/>
        <c:tickMarkSkip val="1"/>
      </c:catAx>
      <c:valAx>
        <c:axId val="30061926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00617728"/>
        <c:crosses val="autoZero"/>
        <c:crossBetween val="between"/>
        <c:majorUnit val="100"/>
        <c:minorUnit val="100"/>
      </c:valAx>
      <c:catAx>
        <c:axId val="300620800"/>
        <c:scaling>
          <c:orientation val="minMax"/>
        </c:scaling>
        <c:delete val="1"/>
        <c:axPos val="b"/>
        <c:numFmt formatCode="0.0" sourceLinked="1"/>
        <c:tickLblPos val="none"/>
        <c:crossAx val="300622592"/>
        <c:crosses val="autoZero"/>
        <c:auto val="1"/>
        <c:lblAlgn val="ctr"/>
        <c:lblOffset val="100"/>
      </c:catAx>
      <c:valAx>
        <c:axId val="30062259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00620800"/>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69"/>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pt idx="132">
                <c:v>-5.6671867769333284</c:v>
              </c:pt>
              <c:pt idx="133">
                <c:v>-4.1809470567666667</c:v>
              </c:pt>
              <c:pt idx="134">
                <c:v>-1.5317881861</c:v>
              </c:pt>
              <c:pt idx="135">
                <c:v>-1.6093574276333342</c:v>
              </c:pt>
              <c:pt idx="136">
                <c:v>-1.8306645806666666</c:v>
              </c:pt>
              <c:pt idx="137">
                <c:v>-1.8645297941999994</c:v>
              </c:pt>
              <c:pt idx="138">
                <c:v>-2.3329421592333319</c:v>
              </c:pt>
              <c:pt idx="139">
                <c:v>-3.2721934504333348</c:v>
              </c:pt>
              <c:pt idx="140">
                <c:v>-3.9668875563666672</c:v>
              </c:pt>
              <c:pt idx="141">
                <c:v>-3.8104626654999989</c:v>
              </c:pt>
              <c:pt idx="142">
                <c:v>-4.0439786960333333</c:v>
              </c:pt>
              <c:pt idx="143">
                <c:v>-4.6048524011000005</c:v>
              </c:pt>
              <c:pt idx="144">
                <c:v>-4.6347728220999969</c:v>
              </c:pt>
              <c:pt idx="145">
                <c:v>-3.1395830072000002</c:v>
              </c:pt>
              <c:pt idx="146">
                <c:v>-2.4612953702666664</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-33.383333367000006</c:v>
              </c:pt>
              <c:pt idx="1">
                <c:v>-30.831676555333317</c:v>
              </c:pt>
              <c:pt idx="2">
                <c:v>-31.690387847333316</c:v>
              </c:pt>
              <c:pt idx="3">
                <c:v>-29.53878187399998</c:v>
              </c:pt>
              <c:pt idx="4">
                <c:v>-28.58828175333332</c:v>
              </c:pt>
              <c:pt idx="5">
                <c:v>-29.032008126333327</c:v>
              </c:pt>
              <c:pt idx="6">
                <c:v>-27.675503228333319</c:v>
              </c:pt>
              <c:pt idx="7">
                <c:v>-27.138661630000001</c:v>
              </c:pt>
              <c:pt idx="8">
                <c:v>-25.057276669999997</c:v>
              </c:pt>
              <c:pt idx="9">
                <c:v>-23.271105468000023</c:v>
              </c:pt>
              <c:pt idx="10">
                <c:v>-21.568981918999999</c:v>
              </c:pt>
              <c:pt idx="11">
                <c:v>-20.666247178999988</c:v>
              </c:pt>
              <c:pt idx="12">
                <c:v>-19.883877514666665</c:v>
              </c:pt>
              <c:pt idx="13">
                <c:v>-18.917011253666679</c:v>
              </c:pt>
              <c:pt idx="14">
                <c:v>-17.612395329333332</c:v>
              </c:pt>
              <c:pt idx="15">
                <c:v>-17.768725467666666</c:v>
              </c:pt>
              <c:pt idx="16">
                <c:v>-17.250457021666676</c:v>
              </c:pt>
              <c:pt idx="17">
                <c:v>-16.090176699000001</c:v>
              </c:pt>
              <c:pt idx="18">
                <c:v>-15.873421563666675</c:v>
              </c:pt>
              <c:pt idx="19">
                <c:v>-15.376276539333338</c:v>
              </c:pt>
              <c:pt idx="20">
                <c:v>-15.703760226</c:v>
              </c:pt>
              <c:pt idx="21">
                <c:v>-16.348515725999999</c:v>
              </c:pt>
              <c:pt idx="22">
                <c:v>-16.951827098333329</c:v>
              </c:pt>
              <c:pt idx="23">
                <c:v>-16.365185352000001</c:v>
              </c:pt>
              <c:pt idx="24">
                <c:v>-14.325148229666674</c:v>
              </c:pt>
              <c:pt idx="25">
                <c:v>-14.700188994333333</c:v>
              </c:pt>
              <c:pt idx="26">
                <c:v>-15.225301155999999</c:v>
              </c:pt>
              <c:pt idx="27">
                <c:v>-14.795592470333332</c:v>
              </c:pt>
              <c:pt idx="28">
                <c:v>-14.508745755333331</c:v>
              </c:pt>
              <c:pt idx="29">
                <c:v>-14.590336936000005</c:v>
              </c:pt>
              <c:pt idx="30">
                <c:v>-14.037158102333326</c:v>
              </c:pt>
              <c:pt idx="31">
                <c:v>-14.196508588</c:v>
              </c:pt>
              <c:pt idx="32">
                <c:v>-15.232826675333333</c:v>
              </c:pt>
              <c:pt idx="33">
                <c:v>-15.687271016333328</c:v>
              </c:pt>
              <c:pt idx="34">
                <c:v>-17.485300109999983</c:v>
              </c:pt>
              <c:pt idx="35">
                <c:v>-17.805158709333327</c:v>
              </c:pt>
              <c:pt idx="36">
                <c:v>-20.431403119999999</c:v>
              </c:pt>
              <c:pt idx="37">
                <c:v>-18.024386466999999</c:v>
              </c:pt>
              <c:pt idx="38">
                <c:v>-18.938278592</c:v>
              </c:pt>
              <c:pt idx="39">
                <c:v>-19.142492990999983</c:v>
              </c:pt>
              <c:pt idx="40">
                <c:v>-22.150971979000012</c:v>
              </c:pt>
              <c:pt idx="41">
                <c:v>-21.969800629999988</c:v>
              </c:pt>
              <c:pt idx="42">
                <c:v>-21.956021707666665</c:v>
              </c:pt>
              <c:pt idx="43">
                <c:v>-21.691833660666674</c:v>
              </c:pt>
              <c:pt idx="44">
                <c:v>-21.336382852333319</c:v>
              </c:pt>
              <c:pt idx="45">
                <c:v>-21.369223895666654</c:v>
              </c:pt>
              <c:pt idx="46">
                <c:v>-19.089152467333317</c:v>
              </c:pt>
              <c:pt idx="47">
                <c:v>-18.018639501666655</c:v>
              </c:pt>
              <c:pt idx="48">
                <c:v>-15.133755044000003</c:v>
              </c:pt>
              <c:pt idx="49">
                <c:v>-14.603690920333335</c:v>
              </c:pt>
              <c:pt idx="50">
                <c:v>-12.497319163666667</c:v>
              </c:pt>
              <c:pt idx="51">
                <c:v>-12.441117584333329</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-13.245652818333339</c:v>
              </c:pt>
              <c:pt idx="60">
                <c:v>-12.292824318666673</c:v>
              </c:pt>
              <c:pt idx="61">
                <c:v>-8.1738203156666724</c:v>
              </c:pt>
              <c:pt idx="62">
                <c:v>-7.6465900073333328</c:v>
              </c:pt>
              <c:pt idx="63">
                <c:v>-7.871547481000003</c:v>
              </c:pt>
              <c:pt idx="64">
                <c:v>-9.1022579953333338</c:v>
              </c:pt>
              <c:pt idx="65">
                <c:v>-9.8518956716666732</c:v>
              </c:pt>
              <c:pt idx="66">
                <c:v>-11.194202150333329</c:v>
              </c:pt>
              <c:pt idx="67">
                <c:v>-12.558255593</c:v>
              </c:pt>
              <c:pt idx="68">
                <c:v>-13.663419050333339</c:v>
              </c:pt>
              <c:pt idx="69">
                <c:v>-14.147893270333331</c:v>
              </c:pt>
              <c:pt idx="70">
                <c:v>-15.43025428166667</c:v>
              </c:pt>
              <c:pt idx="71">
                <c:v>-17.539670193999999</c:v>
              </c:pt>
              <c:pt idx="72">
                <c:v>-20.812474698666676</c:v>
              </c:pt>
              <c:pt idx="73">
                <c:v>-21.837679494333329</c:v>
              </c:pt>
              <c:pt idx="74">
                <c:v>-23.154682290333316</c:v>
              </c:pt>
              <c:pt idx="75">
                <c:v>-24.603444494666665</c:v>
              </c:pt>
              <c:pt idx="76">
                <c:v>-22.510359476333321</c:v>
              </c:pt>
              <c:pt idx="77">
                <c:v>-19.872034068333321</c:v>
              </c:pt>
              <c:pt idx="78">
                <c:v>-17.60610169800001</c:v>
              </c:pt>
              <c:pt idx="79">
                <c:v>-17.913223399</c:v>
              </c:pt>
              <c:pt idx="80">
                <c:v>-18.576702152666666</c:v>
              </c:pt>
              <c:pt idx="81">
                <c:v>-17.941481137666667</c:v>
              </c:pt>
              <c:pt idx="82">
                <c:v>-19.06691071766668</c:v>
              </c:pt>
              <c:pt idx="83">
                <c:v>-20.01523588666667</c:v>
              </c:pt>
              <c:pt idx="84">
                <c:v>-21.506690272999982</c:v>
              </c:pt>
              <c:pt idx="85">
                <c:v>-22.935785299666666</c:v>
              </c:pt>
              <c:pt idx="86">
                <c:v>-23.103055926000021</c:v>
              </c:pt>
              <c:pt idx="87">
                <c:v>-21.10671225599998</c:v>
              </c:pt>
              <c:pt idx="88">
                <c:v>-20.365677787999989</c:v>
              </c:pt>
              <c:pt idx="89">
                <c:v>-21.753396856999981</c:v>
              </c:pt>
              <c:pt idx="90">
                <c:v>-23.098304935000002</c:v>
              </c:pt>
              <c:pt idx="91">
                <c:v>-26.314243374333319</c:v>
              </c:pt>
              <c:pt idx="92">
                <c:v>-26.33639713966668</c:v>
              </c:pt>
              <c:pt idx="93">
                <c:v>-29.800275859999999</c:v>
              </c:pt>
              <c:pt idx="94">
                <c:v>-28.801658428333337</c:v>
              </c:pt>
              <c:pt idx="95">
                <c:v>-30.329573722333329</c:v>
              </c:pt>
              <c:pt idx="96">
                <c:v>-29.602294774333316</c:v>
              </c:pt>
              <c:pt idx="97">
                <c:v>-31.711234086666668</c:v>
              </c:pt>
              <c:pt idx="98">
                <c:v>-33.718772363666645</c:v>
              </c:pt>
              <c:pt idx="99">
                <c:v>-37.852806448666612</c:v>
              </c:pt>
              <c:pt idx="100">
                <c:v>-39.891842849666624</c:v>
              </c:pt>
              <c:pt idx="101">
                <c:v>-42.188953678000011</c:v>
              </c:pt>
              <c:pt idx="102">
                <c:v>-42.837374366000006</c:v>
              </c:pt>
              <c:pt idx="103">
                <c:v>-45.680729933000002</c:v>
              </c:pt>
              <c:pt idx="104">
                <c:v>-48.185436880666643</c:v>
              </c:pt>
              <c:pt idx="105">
                <c:v>-49.708901731333334</c:v>
              </c:pt>
              <c:pt idx="106">
                <c:v>-51.620102543666654</c:v>
              </c:pt>
              <c:pt idx="107">
                <c:v>-52.504477274999999</c:v>
              </c:pt>
              <c:pt idx="108">
                <c:v>-55.368784406666613</c:v>
              </c:pt>
              <c:pt idx="109">
                <c:v>-56.22475635633333</c:v>
              </c:pt>
              <c:pt idx="110">
                <c:v>-57.066153382333333</c:v>
              </c:pt>
              <c:pt idx="111">
                <c:v>-56.829189059333302</c:v>
              </c:pt>
              <c:pt idx="112">
                <c:v>-57.520330677666642</c:v>
              </c:pt>
              <c:pt idx="113">
                <c:v>-57.977846333999999</c:v>
              </c:pt>
              <c:pt idx="114">
                <c:v>-58.433984578999997</c:v>
              </c:pt>
              <c:pt idx="115">
                <c:v>-57.090082975333324</c:v>
              </c:pt>
              <c:pt idx="116">
                <c:v>-57.670111705333326</c:v>
              </c:pt>
              <c:pt idx="117">
                <c:v>-57.949241157999978</c:v>
              </c:pt>
              <c:pt idx="118">
                <c:v>-58.332973060666625</c:v>
              </c:pt>
              <c:pt idx="119">
                <c:v>-55.692194692666654</c:v>
              </c:pt>
              <c:pt idx="120">
                <c:v>-53.994793971333316</c:v>
              </c:pt>
              <c:pt idx="121">
                <c:v>-51.876362959333314</c:v>
              </c:pt>
              <c:pt idx="122">
                <c:v>-51.264132705333331</c:v>
              </c:pt>
              <c:pt idx="123">
                <c:v>-48.920429021666628</c:v>
              </c:pt>
              <c:pt idx="124">
                <c:v>-47.272313022000034</c:v>
              </c:pt>
              <c:pt idx="125">
                <c:v>-45.783349073333298</c:v>
              </c:pt>
              <c:pt idx="126">
                <c:v>-45.8817819526666</c:v>
              </c:pt>
              <c:pt idx="127">
                <c:v>-43.341092351333295</c:v>
              </c:pt>
              <c:pt idx="128">
                <c:v>-39.368540361666625</c:v>
              </c:pt>
              <c:pt idx="129">
                <c:v>-34.048267384333315</c:v>
              </c:pt>
              <c:pt idx="130">
                <c:v>-31.199452246000003</c:v>
              </c:pt>
              <c:pt idx="131">
                <c:v>-30.060887425000015</c:v>
              </c:pt>
              <c:pt idx="132">
                <c:v>-28.313906132333329</c:v>
              </c:pt>
              <c:pt idx="133">
                <c:v>-27.774001187666681</c:v>
              </c:pt>
              <c:pt idx="134">
                <c:v>-27.099772895333309</c:v>
              </c:pt>
              <c:pt idx="135">
                <c:v>-28.95582872066668</c:v>
              </c:pt>
              <c:pt idx="136">
                <c:v>-28.416574178999987</c:v>
              </c:pt>
              <c:pt idx="137">
                <c:v>-26.872673899999985</c:v>
              </c:pt>
              <c:pt idx="138">
                <c:v>-24.905394719333319</c:v>
              </c:pt>
              <c:pt idx="139">
                <c:v>-25.310507048066668</c:v>
              </c:pt>
              <c:pt idx="140">
                <c:v>-25.915913956899999</c:v>
              </c:pt>
              <c:pt idx="141">
                <c:v>-24.987001172466666</c:v>
              </c:pt>
              <c:pt idx="142">
                <c:v>-24.262727613033309</c:v>
              </c:pt>
              <c:pt idx="143">
                <c:v>-24.622196710699999</c:v>
              </c:pt>
              <c:pt idx="144">
                <c:v>-23.1816488212</c:v>
              </c:pt>
              <c:pt idx="145">
                <c:v>-21.815946676499991</c:v>
              </c:pt>
              <c:pt idx="146">
                <c:v>-20.830222382333318</c:v>
              </c:pt>
            </c:numLit>
          </c:val>
        </c:ser>
        <c:ser>
          <c:idx val="2"/>
          <c:order val="2"/>
          <c:tx>
            <c:v>comercio</c:v>
          </c:tx>
          <c:spPr>
            <a:ln w="38100">
              <a:solidFill>
                <a:schemeClr val="accent2"/>
              </a:solidFill>
              <a:prstDash val="solid"/>
            </a:ln>
          </c:spPr>
          <c:marker>
            <c:symbol val="none"/>
          </c:marker>
          <c:dLbls>
            <c:dLbl>
              <c:idx val="21"/>
              <c:layout>
                <c:manualLayout>
                  <c:x val="0.4828719814278572"/>
                  <c:y val="0.2369461509619004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pt idx="132">
                <c:v>-13.653759084800004</c:v>
              </c:pt>
              <c:pt idx="133">
                <c:v>-12.240972744366662</c:v>
              </c:pt>
              <c:pt idx="134">
                <c:v>-10.372521409566675</c:v>
              </c:pt>
              <c:pt idx="135">
                <c:v>-9.277399686699999</c:v>
              </c:pt>
              <c:pt idx="136">
                <c:v>-8.0668281169</c:v>
              </c:pt>
              <c:pt idx="137">
                <c:v>-6.5283777716333331</c:v>
              </c:pt>
              <c:pt idx="138">
                <c:v>-5.6170189764666638</c:v>
              </c:pt>
              <c:pt idx="139">
                <c:v>-5.8226934342999996</c:v>
              </c:pt>
              <c:pt idx="140">
                <c:v>-5.5655483537333339</c:v>
              </c:pt>
              <c:pt idx="141">
                <c:v>-5.5066707642333395</c:v>
              </c:pt>
              <c:pt idx="142">
                <c:v>-4.3396112195666694</c:v>
              </c:pt>
              <c:pt idx="143">
                <c:v>-4.8504881748999971</c:v>
              </c:pt>
              <c:pt idx="144">
                <c:v>-4.5946169126666669</c:v>
              </c:pt>
              <c:pt idx="145">
                <c:v>-4.5310488763000007</c:v>
              </c:pt>
              <c:pt idx="146">
                <c:v>-3.8813858389333342</c:v>
              </c:pt>
            </c:numLit>
          </c:val>
        </c:ser>
        <c:ser>
          <c:idx val="3"/>
          <c:order val="3"/>
          <c:tx>
            <c:v>servicos</c:v>
          </c:tx>
          <c:spPr>
            <a:ln w="25400">
              <a:solidFill>
                <a:srgbClr val="333333"/>
              </a:solidFill>
              <a:prstDash val="solid"/>
            </a:ln>
          </c:spPr>
          <c:marker>
            <c:symbol val="none"/>
          </c:marker>
          <c:dLbls>
            <c:dLbl>
              <c:idx val="20"/>
              <c:layout>
                <c:manualLayout>
                  <c:x val="0.11421646762239786"/>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-20.799119036999983</c:v>
              </c:pt>
              <c:pt idx="1">
                <c:v>-18.981870183666668</c:v>
              </c:pt>
              <c:pt idx="2">
                <c:v>-21.142852071</c:v>
              </c:pt>
              <c:pt idx="3">
                <c:v>-26.565164548333311</c:v>
              </c:pt>
              <c:pt idx="4">
                <c:v>-29.127916860999999</c:v>
              </c:pt>
              <c:pt idx="5">
                <c:v>-30.163660660333321</c:v>
              </c:pt>
              <c:pt idx="6">
                <c:v>-22.057105330333329</c:v>
              </c:pt>
              <c:pt idx="7">
                <c:v>-22.103866302333326</c:v>
              </c:pt>
              <c:pt idx="8">
                <c:v>-18.385732672333294</c:v>
              </c:pt>
              <c:pt idx="9">
                <c:v>-18.062225723999987</c:v>
              </c:pt>
              <c:pt idx="10">
                <c:v>-15.758120779999999</c:v>
              </c:pt>
              <c:pt idx="11">
                <c:v>-17.237782864</c:v>
              </c:pt>
              <c:pt idx="12">
                <c:v>-17.998037699999983</c:v>
              </c:pt>
              <c:pt idx="13">
                <c:v>-19.643162061666668</c:v>
              </c:pt>
              <c:pt idx="14">
                <c:v>-16.293440058333307</c:v>
              </c:pt>
              <c:pt idx="15">
                <c:v>-17.793939316666666</c:v>
              </c:pt>
              <c:pt idx="16">
                <c:v>-14.89562930133334</c:v>
              </c:pt>
              <c:pt idx="17">
                <c:v>-14.823611997333336</c:v>
              </c:pt>
              <c:pt idx="18">
                <c:v>-9.6653111986666662</c:v>
              </c:pt>
              <c:pt idx="19">
                <c:v>-8.1609221763333331</c:v>
              </c:pt>
              <c:pt idx="20">
                <c:v>-8.4210198920000003</c:v>
              </c:pt>
              <c:pt idx="21">
                <c:v>-12.811122874333334</c:v>
              </c:pt>
              <c:pt idx="22">
                <c:v>-12.894767536333338</c:v>
              </c:pt>
              <c:pt idx="23">
                <c:v>-10.586066007000005</c:v>
              </c:pt>
              <c:pt idx="24">
                <c:v>-5.3567133586666662</c:v>
              </c:pt>
              <c:pt idx="25">
                <c:v>-3.5794802613333347</c:v>
              </c:pt>
              <c:pt idx="26">
                <c:v>-3.4425644856666664</c:v>
              </c:pt>
              <c:pt idx="27">
                <c:v>-4.8341874013333337</c:v>
              </c:pt>
              <c:pt idx="28">
                <c:v>-8.4964729853333338</c:v>
              </c:pt>
              <c:pt idx="29">
                <c:v>-14.243562118333335</c:v>
              </c:pt>
              <c:pt idx="30">
                <c:v>-18.193215433333329</c:v>
              </c:pt>
              <c:pt idx="31">
                <c:v>-18.767328142666667</c:v>
              </c:pt>
              <c:pt idx="32">
                <c:v>-14.800595911666676</c:v>
              </c:pt>
              <c:pt idx="33">
                <c:v>-12.525959924</c:v>
              </c:pt>
              <c:pt idx="34">
                <c:v>-11.852658361666673</c:v>
              </c:pt>
              <c:pt idx="35">
                <c:v>-9.3419556520000011</c:v>
              </c:pt>
              <c:pt idx="36">
                <c:v>-9.8700498086666766</c:v>
              </c:pt>
              <c:pt idx="37">
                <c:v>-10.783506467</c:v>
              </c:pt>
              <c:pt idx="38">
                <c:v>-15.133869395666666</c:v>
              </c:pt>
              <c:pt idx="39">
                <c:v>-13.720720995333327</c:v>
              </c:pt>
              <c:pt idx="40">
                <c:v>-10.143996838333337</c:v>
              </c:pt>
              <c:pt idx="41">
                <c:v>-6.852442831666667</c:v>
              </c:pt>
              <c:pt idx="42">
                <c:v>-6.6264372756666665</c:v>
              </c:pt>
              <c:pt idx="43">
                <c:v>-8.7946554536666657</c:v>
              </c:pt>
              <c:pt idx="44">
                <c:v>-12.657528698</c:v>
              </c:pt>
              <c:pt idx="45">
                <c:v>-15.34738317033333</c:v>
              </c:pt>
              <c:pt idx="46">
                <c:v>-15.867956499666674</c:v>
              </c:pt>
              <c:pt idx="47">
                <c:v>-15.877977772666666</c:v>
              </c:pt>
              <c:pt idx="48">
                <c:v>-15.697066928</c:v>
              </c:pt>
              <c:pt idx="49">
                <c:v>-11.759878323000001</c:v>
              </c:pt>
              <c:pt idx="50">
                <c:v>-10.884347981333335</c:v>
              </c:pt>
              <c:pt idx="51">
                <c:v>-11.477105739666673</c:v>
              </c:pt>
              <c:pt idx="52">
                <c:v>-15.810426223333337</c:v>
              </c:pt>
              <c:pt idx="53">
                <c:v>-18.641428439666679</c:v>
              </c:pt>
              <c:pt idx="54">
                <c:v>-18.604604747666677</c:v>
              </c:pt>
              <c:pt idx="55">
                <c:v>-15.626988438666666</c:v>
              </c:pt>
              <c:pt idx="56">
                <c:v>-11.617435117666675</c:v>
              </c:pt>
              <c:pt idx="57">
                <c:v>-9.4532277629999992</c:v>
              </c:pt>
              <c:pt idx="58">
                <c:v>-11.366863269333336</c:v>
              </c:pt>
              <c:pt idx="59">
                <c:v>-11.508762752000001</c:v>
              </c:pt>
              <c:pt idx="60">
                <c:v>-10.858957932000004</c:v>
              </c:pt>
              <c:pt idx="61">
                <c:v>-10.416496215000013</c:v>
              </c:pt>
              <c:pt idx="62">
                <c:v>-10.467523777333334</c:v>
              </c:pt>
              <c:pt idx="63">
                <c:v>-8.6202694096666672</c:v>
              </c:pt>
              <c:pt idx="64">
                <c:v>-9.6838469610000004</c:v>
              </c:pt>
              <c:pt idx="65">
                <c:v>-7.2659307609999946</c:v>
              </c:pt>
              <c:pt idx="66">
                <c:v>-10.990250263</c:v>
              </c:pt>
              <c:pt idx="67">
                <c:v>-12.357160675666675</c:v>
              </c:pt>
              <c:pt idx="68">
                <c:v>-12.857946502000008</c:v>
              </c:pt>
              <c:pt idx="69">
                <c:v>-14.635217373</c:v>
              </c:pt>
              <c:pt idx="70">
                <c:v>-14.41354489800001</c:v>
              </c:pt>
              <c:pt idx="71">
                <c:v>-16.903368701333321</c:v>
              </c:pt>
              <c:pt idx="72">
                <c:v>-15.96888314366667</c:v>
              </c:pt>
              <c:pt idx="73">
                <c:v>-15.667878711999998</c:v>
              </c:pt>
              <c:pt idx="74">
                <c:v>-16.752136977666655</c:v>
              </c:pt>
              <c:pt idx="75">
                <c:v>-14.181676980999997</c:v>
              </c:pt>
              <c:pt idx="76">
                <c:v>-12.039146964333332</c:v>
              </c:pt>
              <c:pt idx="77">
                <c:v>-9.3275767946666708</c:v>
              </c:pt>
              <c:pt idx="78">
                <c:v>-8.2928443246666728</c:v>
              </c:pt>
              <c:pt idx="79">
                <c:v>-6.9091390636666699</c:v>
              </c:pt>
              <c:pt idx="80">
                <c:v>-6.4819561246666701</c:v>
              </c:pt>
              <c:pt idx="81">
                <c:v>-4.6335383986666674</c:v>
              </c:pt>
              <c:pt idx="82">
                <c:v>-4.1745592836666674</c:v>
              </c:pt>
              <c:pt idx="83">
                <c:v>-3.7044793406666683</c:v>
              </c:pt>
              <c:pt idx="84">
                <c:v>-4.7784504266666685</c:v>
              </c:pt>
              <c:pt idx="85">
                <c:v>-5.2863431146666739</c:v>
              </c:pt>
              <c:pt idx="86">
                <c:v>-4.5002771963333377</c:v>
              </c:pt>
              <c:pt idx="87">
                <c:v>-5.7367225149999994</c:v>
              </c:pt>
              <c:pt idx="88">
                <c:v>-6.0589949179999945</c:v>
              </c:pt>
              <c:pt idx="89">
                <c:v>-7.9949805416666644</c:v>
              </c:pt>
              <c:pt idx="90">
                <c:v>-7.3214176463333311</c:v>
              </c:pt>
              <c:pt idx="91">
                <c:v>-7.2295411946666714</c:v>
              </c:pt>
              <c:pt idx="92">
                <c:v>-5.7513575420000009</c:v>
              </c:pt>
              <c:pt idx="93">
                <c:v>-5.3312900473333364</c:v>
              </c:pt>
              <c:pt idx="94">
                <c:v>-5.2012762490000002</c:v>
              </c:pt>
              <c:pt idx="95">
                <c:v>-5.8223287096666674</c:v>
              </c:pt>
              <c:pt idx="96">
                <c:v>-8.8582078783333387</c:v>
              </c:pt>
              <c:pt idx="97">
                <c:v>-10.887626921000004</c:v>
              </c:pt>
              <c:pt idx="98">
                <c:v>-13.120060480999998</c:v>
              </c:pt>
              <c:pt idx="99">
                <c:v>-14.010318069999999</c:v>
              </c:pt>
              <c:pt idx="100">
                <c:v>-14.527871669333329</c:v>
              </c:pt>
              <c:pt idx="101">
                <c:v>-14.270402525333338</c:v>
              </c:pt>
              <c:pt idx="102">
                <c:v>-13.448806961333331</c:v>
              </c:pt>
              <c:pt idx="103">
                <c:v>-13.77630759266667</c:v>
              </c:pt>
              <c:pt idx="104">
                <c:v>-14.531300741999994</c:v>
              </c:pt>
              <c:pt idx="105">
                <c:v>-15.864268670666666</c:v>
              </c:pt>
              <c:pt idx="106">
                <c:v>-16.816224329000011</c:v>
              </c:pt>
              <c:pt idx="107">
                <c:v>-18.156645385999987</c:v>
              </c:pt>
              <c:pt idx="108">
                <c:v>-17.467919241999979</c:v>
              </c:pt>
              <c:pt idx="109">
                <c:v>-16.810583749333329</c:v>
              </c:pt>
              <c:pt idx="110">
                <c:v>-15.675934345000005</c:v>
              </c:pt>
              <c:pt idx="111">
                <c:v>-15.595497004000006</c:v>
              </c:pt>
              <c:pt idx="112">
                <c:v>-16.71645583033332</c:v>
              </c:pt>
              <c:pt idx="113">
                <c:v>-16.655862987333329</c:v>
              </c:pt>
              <c:pt idx="114">
                <c:v>-16.021527832333309</c:v>
              </c:pt>
              <c:pt idx="115">
                <c:v>-14.70632695866667</c:v>
              </c:pt>
              <c:pt idx="116">
                <c:v>-15.482221902666666</c:v>
              </c:pt>
              <c:pt idx="117">
                <c:v>-15.927810508333332</c:v>
              </c:pt>
              <c:pt idx="118">
                <c:v>-17.14016583433332</c:v>
              </c:pt>
              <c:pt idx="119">
                <c:v>-17.336206503</c:v>
              </c:pt>
              <c:pt idx="120">
                <c:v>-18.300176336666667</c:v>
              </c:pt>
              <c:pt idx="121">
                <c:v>-17.960604732333309</c:v>
              </c:pt>
              <c:pt idx="122">
                <c:v>-17.55098868100001</c:v>
              </c:pt>
              <c:pt idx="123">
                <c:v>-17.326168782000011</c:v>
              </c:pt>
              <c:pt idx="124">
                <c:v>-18.084365588000001</c:v>
              </c:pt>
              <c:pt idx="125">
                <c:v>-17.260185254333319</c:v>
              </c:pt>
              <c:pt idx="126">
                <c:v>-15.903222360333331</c:v>
              </c:pt>
              <c:pt idx="127">
                <c:v>-13.152645569333338</c:v>
              </c:pt>
              <c:pt idx="128">
                <c:v>-11.961361452999999</c:v>
              </c:pt>
              <c:pt idx="129">
                <c:v>-10.996409311666676</c:v>
              </c:pt>
              <c:pt idx="130">
                <c:v>-10.115972585</c:v>
              </c:pt>
              <c:pt idx="131">
                <c:v>-8.9371510259999987</c:v>
              </c:pt>
              <c:pt idx="132">
                <c:v>-5.6289819099999949</c:v>
              </c:pt>
              <c:pt idx="133">
                <c:v>-3.9803633699999996</c:v>
              </c:pt>
              <c:pt idx="134">
                <c:v>-3.3201390593333349</c:v>
              </c:pt>
              <c:pt idx="135">
                <c:v>-4.5227520339999971</c:v>
              </c:pt>
              <c:pt idx="136">
                <c:v>-4.2282912846666711</c:v>
              </c:pt>
              <c:pt idx="137">
                <c:v>-4.2449478406666667</c:v>
              </c:pt>
              <c:pt idx="138">
                <c:v>-4.7920892543333338</c:v>
              </c:pt>
              <c:pt idx="139">
                <c:v>-5.4417936566666691</c:v>
              </c:pt>
              <c:pt idx="140">
                <c:v>-4.5412202626666689</c:v>
              </c:pt>
              <c:pt idx="141">
                <c:v>-4.326400720333333</c:v>
              </c:pt>
              <c:pt idx="142">
                <c:v>-1.7341630113333324</c:v>
              </c:pt>
              <c:pt idx="143">
                <c:v>-2.5442552539999994</c:v>
              </c:pt>
              <c:pt idx="144">
                <c:v>-0.11192552533333319</c:v>
              </c:pt>
              <c:pt idx="145">
                <c:v>-2.1113304753333342</c:v>
              </c:pt>
              <c:pt idx="146">
                <c:v>-1.5583057013333341</c:v>
              </c:pt>
            </c:numLit>
          </c:val>
        </c:ser>
        <c:marker val="1"/>
        <c:axId val="301889024"/>
        <c:axId val="301890560"/>
      </c:lineChart>
      <c:catAx>
        <c:axId val="3018890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01890560"/>
        <c:crosses val="autoZero"/>
        <c:auto val="1"/>
        <c:lblAlgn val="ctr"/>
        <c:lblOffset val="100"/>
        <c:tickLblSkip val="1"/>
        <c:tickMarkSkip val="1"/>
      </c:catAx>
      <c:valAx>
        <c:axId val="30189056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0188902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284"/>
          <c:w val="0.91185410334346562"/>
          <c:h val="0.53953472222221799"/>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'9lay_off'!$E$15:$Q$15</c:f>
              <c:numCache>
                <c:formatCode>#,##0</c:formatCode>
                <c:ptCount val="13"/>
                <c:pt idx="0">
                  <c:v>2056</c:v>
                </c:pt>
                <c:pt idx="1">
                  <c:v>2345</c:v>
                </c:pt>
                <c:pt idx="2">
                  <c:v>1745</c:v>
                </c:pt>
                <c:pt idx="3">
                  <c:v>1658</c:v>
                </c:pt>
                <c:pt idx="4">
                  <c:v>1255</c:v>
                </c:pt>
                <c:pt idx="5">
                  <c:v>1464</c:v>
                </c:pt>
                <c:pt idx="6">
                  <c:v>827</c:v>
                </c:pt>
                <c:pt idx="7">
                  <c:v>819</c:v>
                </c:pt>
                <c:pt idx="8">
                  <c:v>740</c:v>
                </c:pt>
                <c:pt idx="9">
                  <c:v>815</c:v>
                </c:pt>
                <c:pt idx="10">
                  <c:v>789</c:v>
                </c:pt>
                <c:pt idx="11">
                  <c:v>881</c:v>
                </c:pt>
                <c:pt idx="12">
                  <c:v>1537</c:v>
                </c:pt>
              </c:numCache>
            </c:numRef>
          </c:val>
        </c:ser>
        <c:axId val="293986304"/>
        <c:axId val="293987840"/>
      </c:barChart>
      <c:catAx>
        <c:axId val="293986304"/>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93987840"/>
        <c:crosses val="autoZero"/>
        <c:auto val="1"/>
        <c:lblAlgn val="ctr"/>
        <c:lblOffset val="100"/>
        <c:tickLblSkip val="1"/>
        <c:tickMarkSkip val="1"/>
      </c:catAx>
      <c:valAx>
        <c:axId val="29398784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39863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734"/>
          <c:h val="0.77189104858399782"/>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0.89795918367346939</c:v>
                </c:pt>
                <c:pt idx="1">
                  <c:v>0.8666666666666667</c:v>
                </c:pt>
                <c:pt idx="2">
                  <c:v>0.91011235955056169</c:v>
                </c:pt>
                <c:pt idx="3">
                  <c:v>0.89349112426035504</c:v>
                </c:pt>
                <c:pt idx="4">
                  <c:v>1.0222222222222221</c:v>
                </c:pt>
                <c:pt idx="5">
                  <c:v>1.1769911504424779</c:v>
                </c:pt>
                <c:pt idx="6">
                  <c:v>1.088888888888889</c:v>
                </c:pt>
                <c:pt idx="7">
                  <c:v>1.1244239631336406</c:v>
                </c:pt>
                <c:pt idx="8">
                  <c:v>0.87301587301587302</c:v>
                </c:pt>
                <c:pt idx="9">
                  <c:v>0.86734693877551017</c:v>
                </c:pt>
                <c:pt idx="10">
                  <c:v>0.93577981651376141</c:v>
                </c:pt>
                <c:pt idx="11">
                  <c:v>1.3155555555555556</c:v>
                </c:pt>
                <c:pt idx="12">
                  <c:v>1.1044776119402986</c:v>
                </c:pt>
                <c:pt idx="13">
                  <c:v>0.70796460176991149</c:v>
                </c:pt>
                <c:pt idx="14">
                  <c:v>1.2016806722689075</c:v>
                </c:pt>
                <c:pt idx="15">
                  <c:v>1.0535714285714286</c:v>
                </c:pt>
                <c:pt idx="16">
                  <c:v>1.0714285714285714</c:v>
                </c:pt>
                <c:pt idx="17">
                  <c:v>1.0930232558139534</c:v>
                </c:pt>
              </c:numCache>
            </c:numRef>
          </c:val>
        </c:ser>
        <c:axId val="311087104"/>
        <c:axId val="311088640"/>
      </c:radarChart>
      <c:catAx>
        <c:axId val="31108710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11088640"/>
        <c:crosses val="autoZero"/>
        <c:lblAlgn val="ctr"/>
        <c:lblOffset val="100"/>
      </c:catAx>
      <c:valAx>
        <c:axId val="31108864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1108710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294728448"/>
        <c:axId val="294729984"/>
      </c:barChart>
      <c:catAx>
        <c:axId val="2947284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94729984"/>
        <c:crosses val="autoZero"/>
        <c:auto val="1"/>
        <c:lblAlgn val="ctr"/>
        <c:lblOffset val="100"/>
        <c:tickLblSkip val="1"/>
        <c:tickMarkSkip val="1"/>
      </c:catAx>
      <c:valAx>
        <c:axId val="29472998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4728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33"/>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294761984"/>
        <c:axId val="294763520"/>
      </c:barChart>
      <c:catAx>
        <c:axId val="294761984"/>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94763520"/>
        <c:crosses val="autoZero"/>
        <c:auto val="1"/>
        <c:lblAlgn val="ctr"/>
        <c:lblOffset val="100"/>
        <c:tickLblSkip val="1"/>
        <c:tickMarkSkip val="1"/>
      </c:catAx>
      <c:valAx>
        <c:axId val="29476352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47619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294871424"/>
        <c:axId val="294872960"/>
      </c:barChart>
      <c:catAx>
        <c:axId val="294871424"/>
        <c:scaling>
          <c:orientation val="maxMin"/>
        </c:scaling>
        <c:axPos val="l"/>
        <c:majorTickMark val="none"/>
        <c:tickLblPos val="none"/>
        <c:spPr>
          <a:ln w="3175">
            <a:solidFill>
              <a:srgbClr val="333333"/>
            </a:solidFill>
            <a:prstDash val="solid"/>
          </a:ln>
        </c:spPr>
        <c:crossAx val="294872960"/>
        <c:crosses val="autoZero"/>
        <c:auto val="1"/>
        <c:lblAlgn val="ctr"/>
        <c:lblOffset val="100"/>
        <c:tickMarkSkip val="1"/>
      </c:catAx>
      <c:valAx>
        <c:axId val="29487296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29487142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294896384"/>
        <c:axId val="294897920"/>
      </c:barChart>
      <c:catAx>
        <c:axId val="294896384"/>
        <c:scaling>
          <c:orientation val="maxMin"/>
        </c:scaling>
        <c:axPos val="l"/>
        <c:majorTickMark val="none"/>
        <c:tickLblPos val="none"/>
        <c:spPr>
          <a:ln w="3175">
            <a:solidFill>
              <a:srgbClr val="333333"/>
            </a:solidFill>
            <a:prstDash val="solid"/>
          </a:ln>
        </c:spPr>
        <c:crossAx val="294897920"/>
        <c:crosses val="autoZero"/>
        <c:auto val="1"/>
        <c:lblAlgn val="ctr"/>
        <c:lblOffset val="100"/>
        <c:tickMarkSkip val="1"/>
      </c:catAx>
      <c:valAx>
        <c:axId val="2948979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29489638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295777408"/>
        <c:axId val="295778944"/>
      </c:barChart>
      <c:catAx>
        <c:axId val="295777408"/>
        <c:scaling>
          <c:orientation val="maxMin"/>
        </c:scaling>
        <c:axPos val="l"/>
        <c:majorTickMark val="none"/>
        <c:tickLblPos val="none"/>
        <c:spPr>
          <a:ln w="3175">
            <a:solidFill>
              <a:srgbClr val="333333"/>
            </a:solidFill>
            <a:prstDash val="solid"/>
          </a:ln>
        </c:spPr>
        <c:crossAx val="295778944"/>
        <c:crosses val="autoZero"/>
        <c:auto val="1"/>
        <c:lblAlgn val="ctr"/>
        <c:lblOffset val="100"/>
        <c:tickMarkSkip val="1"/>
      </c:catAx>
      <c:valAx>
        <c:axId val="29577894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29577740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295794176"/>
        <c:axId val="295795712"/>
      </c:barChart>
      <c:catAx>
        <c:axId val="295794176"/>
        <c:scaling>
          <c:orientation val="maxMin"/>
        </c:scaling>
        <c:axPos val="l"/>
        <c:majorTickMark val="none"/>
        <c:tickLblPos val="none"/>
        <c:spPr>
          <a:ln w="3175">
            <a:solidFill>
              <a:srgbClr val="333333"/>
            </a:solidFill>
            <a:prstDash val="solid"/>
          </a:ln>
        </c:spPr>
        <c:crossAx val="295795712"/>
        <c:crosses val="autoZero"/>
        <c:auto val="1"/>
        <c:lblAlgn val="ctr"/>
        <c:lblOffset val="100"/>
        <c:tickMarkSkip val="1"/>
      </c:catAx>
      <c:valAx>
        <c:axId val="29579571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2957941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929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34.230889532590794</c:v>
                </c:pt>
                <c:pt idx="1">
                  <c:v>30.826605615134351</c:v>
                </c:pt>
                <c:pt idx="2">
                  <c:v>17.038039248554206</c:v>
                </c:pt>
                <c:pt idx="3">
                  <c:v>14.947143216712821</c:v>
                </c:pt>
                <c:pt idx="4">
                  <c:v>8.2544761904761899</c:v>
                </c:pt>
                <c:pt idx="5">
                  <c:v>-8.8012365681509266</c:v>
                </c:pt>
                <c:pt idx="6">
                  <c:v>-2.1609633607654</c:v>
                </c:pt>
                <c:pt idx="7">
                  <c:v>-2.1571177903291994</c:v>
                </c:pt>
                <c:pt idx="8">
                  <c:v>-1.3117625843680703</c:v>
                </c:pt>
                <c:pt idx="9">
                  <c:v>-1.069673315987274</c:v>
                </c:pt>
              </c:numCache>
            </c:numRef>
          </c:val>
        </c:ser>
        <c:gapWidth val="80"/>
        <c:axId val="296163200"/>
        <c:axId val="296164736"/>
      </c:barChart>
      <c:catAx>
        <c:axId val="296163200"/>
        <c:scaling>
          <c:orientation val="maxMin"/>
        </c:scaling>
        <c:axPos val="l"/>
        <c:majorTickMark val="none"/>
        <c:tickLblPos val="none"/>
        <c:crossAx val="296164736"/>
        <c:crossesAt val="0"/>
        <c:auto val="1"/>
        <c:lblAlgn val="ctr"/>
        <c:lblOffset val="100"/>
        <c:tickMarkSkip val="1"/>
      </c:catAx>
      <c:valAx>
        <c:axId val="296164736"/>
        <c:scaling>
          <c:orientation val="minMax"/>
        </c:scaling>
        <c:axPos val="t"/>
        <c:numFmt formatCode="0.0" sourceLinked="1"/>
        <c:majorTickMark val="none"/>
        <c:tickLblPos val="none"/>
        <c:spPr>
          <a:ln w="9525">
            <a:noFill/>
          </a:ln>
        </c:spPr>
        <c:crossAx val="296163200"/>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76</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e.min-economia.pt/?cn=7263AAAAAAAAAAAAAAAAAAAA"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pageSetUpPr fitToPage="1"/>
  </sheetPr>
  <dimension ref="A1:Q69"/>
  <sheetViews>
    <sheetView tabSelected="1" showRuler="0" zoomScaleNormal="100" workbookViewId="0"/>
  </sheetViews>
  <sheetFormatPr defaultRowHeight="12.75"/>
  <cols>
    <col min="1" max="1" width="1.42578125" style="166" customWidth="1"/>
    <col min="2" max="2" width="2.5703125" style="166" customWidth="1"/>
    <col min="3" max="3" width="16.28515625" style="166" customWidth="1"/>
    <col min="4" max="4" width="22.28515625" style="166" customWidth="1"/>
    <col min="5" max="5" width="2.42578125" style="322"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38"/>
      <c r="B1" s="335"/>
      <c r="C1" s="335"/>
      <c r="D1" s="335"/>
      <c r="E1" s="894"/>
      <c r="F1" s="335"/>
      <c r="G1" s="335"/>
      <c r="H1" s="335"/>
      <c r="I1" s="335"/>
      <c r="J1" s="335"/>
      <c r="K1" s="335"/>
      <c r="L1" s="335"/>
    </row>
    <row r="2" spans="1:17" ht="17.25" customHeight="1">
      <c r="A2" s="338"/>
      <c r="B2" s="312"/>
      <c r="C2" s="313"/>
      <c r="D2" s="313"/>
      <c r="E2" s="895"/>
      <c r="F2" s="313"/>
      <c r="G2" s="313"/>
      <c r="H2" s="313"/>
      <c r="I2" s="314"/>
      <c r="J2" s="315"/>
      <c r="K2" s="315"/>
      <c r="L2" s="338"/>
    </row>
    <row r="3" spans="1:17">
      <c r="A3" s="338"/>
      <c r="B3" s="312"/>
      <c r="C3" s="313"/>
      <c r="D3" s="313"/>
      <c r="E3" s="895"/>
      <c r="F3" s="313"/>
      <c r="G3" s="313"/>
      <c r="H3" s="313"/>
      <c r="I3" s="314"/>
      <c r="J3" s="312"/>
      <c r="K3" s="315"/>
      <c r="L3" s="338"/>
    </row>
    <row r="4" spans="1:17" ht="33.75" customHeight="1">
      <c r="A4" s="338"/>
      <c r="B4" s="312"/>
      <c r="C4" s="314"/>
      <c r="D4" s="314"/>
      <c r="E4" s="896"/>
      <c r="F4" s="314"/>
      <c r="G4" s="314"/>
      <c r="H4" s="314"/>
      <c r="I4" s="314"/>
      <c r="J4" s="316" t="s">
        <v>35</v>
      </c>
      <c r="K4" s="312"/>
      <c r="L4" s="338"/>
    </row>
    <row r="5" spans="1:17" s="171" customFormat="1" ht="12.75" customHeight="1">
      <c r="A5" s="340"/>
      <c r="B5" s="1519"/>
      <c r="C5" s="1519"/>
      <c r="D5" s="1519"/>
      <c r="E5" s="1519"/>
      <c r="F5" s="335"/>
      <c r="G5" s="317"/>
      <c r="H5" s="317"/>
      <c r="I5" s="317"/>
      <c r="J5" s="318"/>
      <c r="K5" s="319"/>
      <c r="L5" s="338"/>
    </row>
    <row r="6" spans="1:17" ht="12.75" customHeight="1">
      <c r="A6" s="338"/>
      <c r="B6" s="338"/>
      <c r="C6" s="335"/>
      <c r="D6" s="335"/>
      <c r="E6" s="894"/>
      <c r="F6" s="335"/>
      <c r="G6" s="317"/>
      <c r="H6" s="317"/>
      <c r="I6" s="317"/>
      <c r="J6" s="318"/>
      <c r="K6" s="319"/>
      <c r="L6" s="338"/>
      <c r="O6" s="320"/>
    </row>
    <row r="7" spans="1:17" ht="12.75" customHeight="1">
      <c r="A7" s="338"/>
      <c r="B7" s="338"/>
      <c r="C7" s="335"/>
      <c r="D7" s="335"/>
      <c r="E7" s="894"/>
      <c r="F7" s="335"/>
      <c r="G7" s="317"/>
      <c r="H7" s="317"/>
      <c r="I7" s="334"/>
      <c r="J7" s="318"/>
      <c r="K7" s="319"/>
      <c r="L7" s="338"/>
      <c r="N7" s="321"/>
      <c r="O7" s="322"/>
    </row>
    <row r="8" spans="1:17" ht="12.75" customHeight="1">
      <c r="A8" s="338"/>
      <c r="B8" s="338"/>
      <c r="C8" s="335"/>
      <c r="D8" s="335"/>
      <c r="E8" s="894"/>
      <c r="F8" s="335"/>
      <c r="G8" s="317"/>
      <c r="H8" s="317"/>
      <c r="I8" s="317"/>
      <c r="J8" s="318"/>
      <c r="K8" s="319"/>
      <c r="L8" s="338"/>
      <c r="N8" s="323"/>
    </row>
    <row r="9" spans="1:17" ht="12.75" customHeight="1">
      <c r="A9" s="338"/>
      <c r="B9" s="338"/>
      <c r="C9" s="335"/>
      <c r="D9" s="335"/>
      <c r="E9" s="894"/>
      <c r="F9" s="335"/>
      <c r="G9" s="317"/>
      <c r="H9" s="317"/>
      <c r="I9" s="317"/>
      <c r="J9" s="318"/>
      <c r="K9" s="319"/>
      <c r="L9" s="338"/>
      <c r="N9" s="323"/>
    </row>
    <row r="10" spans="1:17" ht="12.75" customHeight="1">
      <c r="A10" s="338"/>
      <c r="B10" s="338"/>
      <c r="C10" s="335"/>
      <c r="D10" s="335"/>
      <c r="E10" s="894"/>
      <c r="F10" s="335"/>
      <c r="G10" s="317"/>
      <c r="H10" s="317"/>
      <c r="I10" s="317"/>
      <c r="J10" s="318"/>
      <c r="K10" s="319"/>
      <c r="L10" s="338"/>
    </row>
    <row r="11" spans="1:17">
      <c r="A11" s="338"/>
      <c r="B11" s="338"/>
      <c r="C11" s="335"/>
      <c r="D11" s="335"/>
      <c r="E11" s="894"/>
      <c r="F11" s="335"/>
      <c r="G11" s="317"/>
      <c r="H11" s="317"/>
      <c r="I11" s="317"/>
      <c r="J11" s="318"/>
      <c r="K11" s="319"/>
      <c r="L11" s="338"/>
    </row>
    <row r="12" spans="1:17">
      <c r="A12" s="338"/>
      <c r="B12" s="355" t="s">
        <v>27</v>
      </c>
      <c r="C12" s="353"/>
      <c r="D12" s="353"/>
      <c r="E12" s="897"/>
      <c r="F12" s="335"/>
      <c r="G12" s="317"/>
      <c r="H12" s="317"/>
      <c r="I12" s="317"/>
      <c r="J12" s="318"/>
      <c r="K12" s="319"/>
      <c r="L12" s="338"/>
    </row>
    <row r="13" spans="1:17" ht="13.5" thickBot="1">
      <c r="A13" s="338"/>
      <c r="B13" s="338"/>
      <c r="C13" s="335"/>
      <c r="D13" s="335"/>
      <c r="E13" s="894"/>
      <c r="F13" s="335"/>
      <c r="G13" s="317"/>
      <c r="H13" s="317"/>
      <c r="I13" s="317"/>
      <c r="J13" s="318"/>
      <c r="K13" s="319"/>
      <c r="L13" s="338"/>
      <c r="Q13" s="324"/>
    </row>
    <row r="14" spans="1:17" ht="13.5" thickBot="1">
      <c r="A14" s="338"/>
      <c r="B14" s="360"/>
      <c r="C14" s="347" t="s">
        <v>21</v>
      </c>
      <c r="D14" s="347"/>
      <c r="E14" s="898">
        <v>3</v>
      </c>
      <c r="F14" s="335"/>
      <c r="G14" s="317"/>
      <c r="H14" s="317"/>
      <c r="I14" s="317"/>
      <c r="J14" s="318"/>
      <c r="K14" s="319"/>
      <c r="L14" s="338"/>
      <c r="Q14" s="324"/>
    </row>
    <row r="15" spans="1:17" ht="13.5" thickBot="1">
      <c r="A15" s="338"/>
      <c r="B15" s="338"/>
      <c r="C15" s="354"/>
      <c r="D15" s="354"/>
      <c r="E15" s="899"/>
      <c r="F15" s="335"/>
      <c r="G15" s="317"/>
      <c r="H15" s="317"/>
      <c r="I15" s="317"/>
      <c r="J15" s="318"/>
      <c r="K15" s="319"/>
      <c r="L15" s="338"/>
      <c r="Q15" s="324"/>
    </row>
    <row r="16" spans="1:17" ht="13.5" thickBot="1">
      <c r="A16" s="338"/>
      <c r="B16" s="360"/>
      <c r="C16" s="347" t="s">
        <v>33</v>
      </c>
      <c r="D16" s="347"/>
      <c r="E16" s="900">
        <v>4</v>
      </c>
      <c r="F16" s="335"/>
      <c r="G16" s="317"/>
      <c r="H16" s="317"/>
      <c r="I16" s="317"/>
      <c r="J16" s="318"/>
      <c r="K16" s="319"/>
      <c r="L16" s="338"/>
      <c r="Q16" s="324"/>
    </row>
    <row r="17" spans="1:17" ht="13.5" thickBot="1">
      <c r="A17" s="338"/>
      <c r="B17" s="339"/>
      <c r="C17" s="345"/>
      <c r="D17" s="345"/>
      <c r="E17" s="901"/>
      <c r="F17" s="335"/>
      <c r="G17" s="317"/>
      <c r="H17" s="317"/>
      <c r="I17" s="317"/>
      <c r="J17" s="318"/>
      <c r="K17" s="319"/>
      <c r="L17" s="338"/>
      <c r="Q17" s="324"/>
    </row>
    <row r="18" spans="1:17" ht="13.5" customHeight="1" thickBot="1">
      <c r="A18" s="338"/>
      <c r="B18" s="359"/>
      <c r="C18" s="1518" t="s">
        <v>32</v>
      </c>
      <c r="D18" s="1512"/>
      <c r="E18" s="900">
        <v>6</v>
      </c>
      <c r="F18" s="335"/>
      <c r="G18" s="317"/>
      <c r="H18" s="317"/>
      <c r="I18" s="317"/>
      <c r="J18" s="318"/>
      <c r="K18" s="319"/>
      <c r="L18" s="338"/>
    </row>
    <row r="19" spans="1:17">
      <c r="A19" s="338"/>
      <c r="B19" s="351"/>
      <c r="C19" s="1513" t="s">
        <v>2</v>
      </c>
      <c r="D19" s="1513"/>
      <c r="E19" s="899">
        <v>6</v>
      </c>
      <c r="F19" s="335"/>
      <c r="G19" s="317"/>
      <c r="H19" s="317"/>
      <c r="I19" s="317"/>
      <c r="J19" s="318"/>
      <c r="K19" s="319"/>
      <c r="L19" s="338"/>
    </row>
    <row r="20" spans="1:17">
      <c r="A20" s="338"/>
      <c r="B20" s="351"/>
      <c r="C20" s="1513" t="s">
        <v>13</v>
      </c>
      <c r="D20" s="1513"/>
      <c r="E20" s="899">
        <v>7</v>
      </c>
      <c r="F20" s="335"/>
      <c r="G20" s="317"/>
      <c r="H20" s="317"/>
      <c r="I20" s="317"/>
      <c r="J20" s="318"/>
      <c r="K20" s="319"/>
      <c r="L20" s="338"/>
    </row>
    <row r="21" spans="1:17">
      <c r="A21" s="338"/>
      <c r="B21" s="351"/>
      <c r="C21" s="1513" t="s">
        <v>7</v>
      </c>
      <c r="D21" s="1513"/>
      <c r="E21" s="899">
        <v>8</v>
      </c>
      <c r="F21" s="335"/>
      <c r="G21" s="317"/>
      <c r="H21" s="317"/>
      <c r="I21" s="317"/>
      <c r="J21" s="318"/>
      <c r="K21" s="319"/>
      <c r="L21" s="338"/>
    </row>
    <row r="22" spans="1:17">
      <c r="A22" s="338"/>
      <c r="B22" s="352"/>
      <c r="C22" s="1513" t="s">
        <v>449</v>
      </c>
      <c r="D22" s="1513"/>
      <c r="E22" s="899">
        <v>9</v>
      </c>
      <c r="F22" s="335"/>
      <c r="G22" s="325"/>
      <c r="H22" s="317"/>
      <c r="I22" s="317"/>
      <c r="J22" s="318"/>
      <c r="K22" s="319"/>
      <c r="L22" s="338"/>
    </row>
    <row r="23" spans="1:17" ht="22.5" customHeight="1">
      <c r="A23" s="338"/>
      <c r="B23" s="341"/>
      <c r="C23" s="1514" t="s">
        <v>28</v>
      </c>
      <c r="D23" s="1514"/>
      <c r="E23" s="899">
        <v>10</v>
      </c>
      <c r="F23" s="335"/>
      <c r="G23" s="317"/>
      <c r="H23" s="317"/>
      <c r="I23" s="317"/>
      <c r="J23" s="318"/>
      <c r="K23" s="319"/>
      <c r="L23" s="338"/>
    </row>
    <row r="24" spans="1:17">
      <c r="A24" s="338"/>
      <c r="B24" s="341"/>
      <c r="C24" s="1513" t="s">
        <v>25</v>
      </c>
      <c r="D24" s="1513"/>
      <c r="E24" s="899">
        <v>11</v>
      </c>
      <c r="F24" s="335"/>
      <c r="G24" s="317"/>
      <c r="H24" s="317"/>
      <c r="I24" s="317"/>
      <c r="J24" s="318"/>
      <c r="K24" s="319"/>
      <c r="L24" s="338"/>
    </row>
    <row r="25" spans="1:17" ht="12.75" customHeight="1" thickBot="1">
      <c r="A25" s="338"/>
      <c r="B25" s="335"/>
      <c r="C25" s="343"/>
      <c r="D25" s="343"/>
      <c r="E25" s="899"/>
      <c r="F25" s="335"/>
      <c r="G25" s="317"/>
      <c r="H25" s="1520">
        <v>42095</v>
      </c>
      <c r="I25" s="1521"/>
      <c r="J25" s="1521"/>
      <c r="K25" s="325"/>
      <c r="L25" s="338"/>
    </row>
    <row r="26" spans="1:17" ht="13.5" customHeight="1" thickBot="1">
      <c r="A26" s="338"/>
      <c r="B26" s="439"/>
      <c r="C26" s="1511" t="s">
        <v>12</v>
      </c>
      <c r="D26" s="1512"/>
      <c r="E26" s="900">
        <v>12</v>
      </c>
      <c r="F26" s="335"/>
      <c r="G26" s="317"/>
      <c r="H26" s="1521"/>
      <c r="I26" s="1521"/>
      <c r="J26" s="1521"/>
      <c r="K26" s="325"/>
      <c r="L26" s="338"/>
    </row>
    <row r="27" spans="1:17" ht="12.75" hidden="1" customHeight="1">
      <c r="A27" s="338"/>
      <c r="B27" s="336"/>
      <c r="C27" s="1513" t="s">
        <v>45</v>
      </c>
      <c r="D27" s="1513"/>
      <c r="E27" s="899">
        <v>12</v>
      </c>
      <c r="F27" s="335"/>
      <c r="G27" s="317"/>
      <c r="H27" s="1521"/>
      <c r="I27" s="1521"/>
      <c r="J27" s="1521"/>
      <c r="K27" s="325"/>
      <c r="L27" s="338"/>
    </row>
    <row r="28" spans="1:17" ht="22.5" customHeight="1">
      <c r="A28" s="338"/>
      <c r="B28" s="336"/>
      <c r="C28" s="1516" t="s">
        <v>479</v>
      </c>
      <c r="D28" s="1516"/>
      <c r="E28" s="899">
        <v>12</v>
      </c>
      <c r="F28" s="335"/>
      <c r="G28" s="317"/>
      <c r="H28" s="1521"/>
      <c r="I28" s="1521"/>
      <c r="J28" s="1521"/>
      <c r="K28" s="325"/>
      <c r="L28" s="338"/>
    </row>
    <row r="29" spans="1:17" ht="12.75" customHeight="1" thickBot="1">
      <c r="A29" s="338"/>
      <c r="B29" s="341"/>
      <c r="C29" s="350"/>
      <c r="D29" s="350"/>
      <c r="E29" s="901"/>
      <c r="F29" s="335"/>
      <c r="G29" s="317"/>
      <c r="H29" s="1521"/>
      <c r="I29" s="1521"/>
      <c r="J29" s="1521"/>
      <c r="K29" s="325"/>
      <c r="L29" s="338"/>
    </row>
    <row r="30" spans="1:17" ht="13.5" customHeight="1" thickBot="1">
      <c r="A30" s="338"/>
      <c r="B30" s="358"/>
      <c r="C30" s="344" t="s">
        <v>11</v>
      </c>
      <c r="D30" s="344"/>
      <c r="E30" s="900">
        <v>13</v>
      </c>
      <c r="F30" s="335"/>
      <c r="G30" s="317"/>
      <c r="H30" s="1521"/>
      <c r="I30" s="1521"/>
      <c r="J30" s="1521"/>
      <c r="K30" s="325"/>
      <c r="L30" s="338"/>
    </row>
    <row r="31" spans="1:17" ht="12.75" customHeight="1">
      <c r="A31" s="338"/>
      <c r="B31" s="336"/>
      <c r="C31" s="1523" t="s">
        <v>18</v>
      </c>
      <c r="D31" s="1523"/>
      <c r="E31" s="899">
        <v>13</v>
      </c>
      <c r="F31" s="335"/>
      <c r="G31" s="317"/>
      <c r="H31" s="1521"/>
      <c r="I31" s="1521"/>
      <c r="J31" s="1521"/>
      <c r="K31" s="325"/>
      <c r="L31" s="338"/>
    </row>
    <row r="32" spans="1:17" ht="12.75" customHeight="1">
      <c r="A32" s="338"/>
      <c r="B32" s="336"/>
      <c r="C32" s="1515" t="s">
        <v>8</v>
      </c>
      <c r="D32" s="1515"/>
      <c r="E32" s="899">
        <v>14</v>
      </c>
      <c r="F32" s="335"/>
      <c r="G32" s="317"/>
      <c r="H32" s="326"/>
      <c r="I32" s="326"/>
      <c r="J32" s="326"/>
      <c r="K32" s="325"/>
      <c r="L32" s="338"/>
    </row>
    <row r="33" spans="1:12" ht="12.75" customHeight="1">
      <c r="A33" s="338"/>
      <c r="B33" s="336"/>
      <c r="C33" s="1515" t="s">
        <v>26</v>
      </c>
      <c r="D33" s="1515"/>
      <c r="E33" s="899">
        <v>14</v>
      </c>
      <c r="F33" s="335"/>
      <c r="G33" s="317"/>
      <c r="H33" s="326"/>
      <c r="I33" s="326"/>
      <c r="J33" s="326"/>
      <c r="K33" s="325"/>
      <c r="L33" s="338"/>
    </row>
    <row r="34" spans="1:12" ht="12.75" customHeight="1">
      <c r="A34" s="338"/>
      <c r="B34" s="336"/>
      <c r="C34" s="1515" t="s">
        <v>6</v>
      </c>
      <c r="D34" s="1515"/>
      <c r="E34" s="899">
        <v>15</v>
      </c>
      <c r="F34" s="335"/>
      <c r="G34" s="317"/>
      <c r="H34" s="326"/>
      <c r="I34" s="326"/>
      <c r="J34" s="326"/>
      <c r="K34" s="325"/>
      <c r="L34" s="338"/>
    </row>
    <row r="35" spans="1:12" ht="22.5" customHeight="1">
      <c r="A35" s="338"/>
      <c r="B35" s="336"/>
      <c r="C35" s="1523" t="s">
        <v>49</v>
      </c>
      <c r="D35" s="1523"/>
      <c r="E35" s="899">
        <v>16</v>
      </c>
      <c r="F35" s="335"/>
      <c r="G35" s="317"/>
      <c r="H35" s="326"/>
      <c r="I35" s="326"/>
      <c r="J35" s="326"/>
      <c r="K35" s="325"/>
      <c r="L35" s="338"/>
    </row>
    <row r="36" spans="1:12" ht="12.75" customHeight="1">
      <c r="A36" s="338"/>
      <c r="B36" s="342"/>
      <c r="C36" s="1515" t="s">
        <v>14</v>
      </c>
      <c r="D36" s="1515"/>
      <c r="E36" s="899">
        <v>16</v>
      </c>
      <c r="F36" s="335"/>
      <c r="G36" s="317"/>
      <c r="H36" s="317"/>
      <c r="I36" s="317"/>
      <c r="J36" s="318"/>
      <c r="K36" s="319"/>
      <c r="L36" s="338"/>
    </row>
    <row r="37" spans="1:12" ht="12.75" customHeight="1">
      <c r="A37" s="338"/>
      <c r="B37" s="336"/>
      <c r="C37" s="1513" t="s">
        <v>31</v>
      </c>
      <c r="D37" s="1513"/>
      <c r="E37" s="899">
        <v>17</v>
      </c>
      <c r="F37" s="335"/>
      <c r="G37" s="317"/>
      <c r="H37" s="317"/>
      <c r="I37" s="317"/>
      <c r="J37" s="327"/>
      <c r="K37" s="327"/>
      <c r="L37" s="338"/>
    </row>
    <row r="38" spans="1:12" ht="13.5" thickBot="1">
      <c r="A38" s="338"/>
      <c r="B38" s="338"/>
      <c r="C38" s="335"/>
      <c r="D38" s="335"/>
      <c r="E38" s="901"/>
      <c r="F38" s="335"/>
      <c r="G38" s="317"/>
      <c r="H38" s="317"/>
      <c r="I38" s="317"/>
      <c r="J38" s="327"/>
      <c r="K38" s="327"/>
      <c r="L38" s="338"/>
    </row>
    <row r="39" spans="1:12" ht="13.5" customHeight="1" thickBot="1">
      <c r="A39" s="338"/>
      <c r="B39" s="421"/>
      <c r="C39" s="1524" t="s">
        <v>29</v>
      </c>
      <c r="D39" s="1512"/>
      <c r="E39" s="900">
        <v>18</v>
      </c>
      <c r="F39" s="335"/>
      <c r="G39" s="317"/>
      <c r="H39" s="317"/>
      <c r="I39" s="317"/>
      <c r="J39" s="327"/>
      <c r="K39" s="327"/>
      <c r="L39" s="338"/>
    </row>
    <row r="40" spans="1:12">
      <c r="A40" s="338"/>
      <c r="B40" s="338"/>
      <c r="C40" s="1513" t="s">
        <v>30</v>
      </c>
      <c r="D40" s="1513"/>
      <c r="E40" s="899">
        <v>18</v>
      </c>
      <c r="F40" s="335"/>
      <c r="G40" s="317"/>
      <c r="H40" s="317"/>
      <c r="I40" s="317"/>
      <c r="J40" s="328"/>
      <c r="K40" s="328"/>
      <c r="L40" s="338"/>
    </row>
    <row r="41" spans="1:12">
      <c r="A41" s="338"/>
      <c r="B41" s="342"/>
      <c r="C41" s="1513" t="s">
        <v>0</v>
      </c>
      <c r="D41" s="1513"/>
      <c r="E41" s="899">
        <v>19</v>
      </c>
      <c r="F41" s="335"/>
      <c r="G41" s="317"/>
      <c r="H41" s="317"/>
      <c r="I41" s="317"/>
      <c r="J41" s="329"/>
      <c r="K41" s="330"/>
      <c r="L41" s="338"/>
    </row>
    <row r="42" spans="1:12">
      <c r="A42" s="338"/>
      <c r="B42" s="342"/>
      <c r="C42" s="1513" t="s">
        <v>16</v>
      </c>
      <c r="D42" s="1513"/>
      <c r="E42" s="899">
        <v>19</v>
      </c>
      <c r="F42" s="335"/>
      <c r="G42" s="317"/>
      <c r="H42" s="317"/>
      <c r="I42" s="317"/>
      <c r="J42" s="329"/>
      <c r="K42" s="330"/>
      <c r="L42" s="338"/>
    </row>
    <row r="43" spans="1:12">
      <c r="A43" s="338"/>
      <c r="B43" s="342"/>
      <c r="C43" s="1513" t="s">
        <v>1</v>
      </c>
      <c r="D43" s="1513"/>
      <c r="E43" s="902">
        <v>19</v>
      </c>
      <c r="F43" s="345"/>
      <c r="G43" s="331"/>
      <c r="H43" s="332"/>
      <c r="I43" s="331"/>
      <c r="J43" s="331"/>
      <c r="K43" s="331"/>
      <c r="L43" s="338"/>
    </row>
    <row r="44" spans="1:12">
      <c r="A44" s="338"/>
      <c r="B44" s="342"/>
      <c r="C44" s="1513" t="s">
        <v>22</v>
      </c>
      <c r="D44" s="1513"/>
      <c r="E44" s="902">
        <v>19</v>
      </c>
      <c r="F44" s="345"/>
      <c r="G44" s="331"/>
      <c r="H44" s="332"/>
      <c r="I44" s="331"/>
      <c r="J44" s="331"/>
      <c r="K44" s="331"/>
      <c r="L44" s="338"/>
    </row>
    <row r="45" spans="1:12" ht="12.75" customHeight="1" thickBot="1">
      <c r="A45" s="338"/>
      <c r="B45" s="341"/>
      <c r="C45" s="341"/>
      <c r="D45" s="341"/>
      <c r="E45" s="903"/>
      <c r="F45" s="337"/>
      <c r="G45" s="329"/>
      <c r="H45" s="332"/>
      <c r="I45" s="329"/>
      <c r="J45" s="329"/>
      <c r="K45" s="330"/>
      <c r="L45" s="338"/>
    </row>
    <row r="46" spans="1:12" ht="13.5" customHeight="1" thickBot="1">
      <c r="A46" s="338"/>
      <c r="B46" s="361"/>
      <c r="C46" s="1518" t="s">
        <v>38</v>
      </c>
      <c r="D46" s="1512"/>
      <c r="E46" s="898">
        <v>20</v>
      </c>
      <c r="F46" s="337"/>
      <c r="G46" s="329"/>
      <c r="H46" s="332"/>
      <c r="I46" s="329"/>
      <c r="J46" s="329"/>
      <c r="K46" s="330"/>
      <c r="L46" s="338"/>
    </row>
    <row r="47" spans="1:12">
      <c r="A47" s="338"/>
      <c r="B47" s="338"/>
      <c r="C47" s="1513" t="s">
        <v>47</v>
      </c>
      <c r="D47" s="1513"/>
      <c r="E47" s="902">
        <v>20</v>
      </c>
      <c r="F47" s="337"/>
      <c r="G47" s="329"/>
      <c r="H47" s="332"/>
      <c r="I47" s="329"/>
      <c r="J47" s="329"/>
      <c r="K47" s="330"/>
      <c r="L47" s="338"/>
    </row>
    <row r="48" spans="1:12" ht="12.75" customHeight="1">
      <c r="A48" s="338"/>
      <c r="B48" s="341"/>
      <c r="C48" s="1514" t="s">
        <v>502</v>
      </c>
      <c r="D48" s="1514"/>
      <c r="E48" s="904">
        <v>21</v>
      </c>
      <c r="F48" s="337"/>
      <c r="G48" s="329"/>
      <c r="H48" s="332"/>
      <c r="I48" s="329"/>
      <c r="J48" s="329"/>
      <c r="K48" s="330"/>
      <c r="L48" s="338"/>
    </row>
    <row r="49" spans="1:12" ht="11.25" customHeight="1" thickBot="1">
      <c r="A49" s="338"/>
      <c r="B49" s="338"/>
      <c r="C49" s="346"/>
      <c r="D49" s="346"/>
      <c r="E49" s="899"/>
      <c r="F49" s="337"/>
      <c r="G49" s="329"/>
      <c r="H49" s="332"/>
      <c r="I49" s="329"/>
      <c r="J49" s="329"/>
      <c r="K49" s="330"/>
      <c r="L49" s="338"/>
    </row>
    <row r="50" spans="1:12" ht="13.5" thickBot="1">
      <c r="A50" s="338"/>
      <c r="B50" s="357"/>
      <c r="C50" s="347" t="s">
        <v>4</v>
      </c>
      <c r="D50" s="347"/>
      <c r="E50" s="898">
        <v>22</v>
      </c>
      <c r="F50" s="345"/>
      <c r="G50" s="331"/>
      <c r="H50" s="332"/>
      <c r="I50" s="331"/>
      <c r="J50" s="331"/>
      <c r="K50" s="331"/>
      <c r="L50" s="338"/>
    </row>
    <row r="51" spans="1:12" ht="33" customHeight="1">
      <c r="A51" s="338"/>
      <c r="B51" s="348"/>
      <c r="C51" s="349"/>
      <c r="D51" s="349"/>
      <c r="E51" s="905"/>
      <c r="F51" s="337"/>
      <c r="G51" s="329"/>
      <c r="H51" s="332"/>
      <c r="I51" s="329"/>
      <c r="J51" s="329"/>
      <c r="K51" s="330"/>
      <c r="L51" s="338"/>
    </row>
    <row r="52" spans="1:12" ht="33" customHeight="1">
      <c r="A52" s="338"/>
      <c r="B52" s="338"/>
      <c r="C52" s="336"/>
      <c r="D52" s="336"/>
      <c r="E52" s="903"/>
      <c r="F52" s="337"/>
      <c r="G52" s="329"/>
      <c r="H52" s="332"/>
      <c r="I52" s="329"/>
      <c r="J52" s="329"/>
      <c r="K52" s="330"/>
      <c r="L52" s="338"/>
    </row>
    <row r="53" spans="1:12" ht="19.5" customHeight="1">
      <c r="A53" s="338"/>
      <c r="B53" s="892" t="s">
        <v>50</v>
      </c>
      <c r="C53" s="892"/>
      <c r="D53" s="356"/>
      <c r="E53" s="906"/>
      <c r="F53" s="337"/>
      <c r="G53" s="329"/>
      <c r="H53" s="332"/>
      <c r="I53" s="329"/>
      <c r="J53" s="329"/>
      <c r="K53" s="330"/>
      <c r="L53" s="338"/>
    </row>
    <row r="54" spans="1:12" ht="22.5" customHeight="1">
      <c r="A54" s="338"/>
      <c r="B54" s="338"/>
      <c r="C54" s="338"/>
      <c r="D54" s="338"/>
      <c r="E54" s="906"/>
      <c r="F54" s="337"/>
      <c r="G54" s="329"/>
      <c r="H54" s="332"/>
      <c r="I54" s="329"/>
      <c r="J54" s="329"/>
      <c r="K54" s="330"/>
      <c r="L54" s="338"/>
    </row>
    <row r="55" spans="1:12" ht="22.5" customHeight="1">
      <c r="A55" s="338"/>
      <c r="B55" s="893" t="s">
        <v>425</v>
      </c>
      <c r="C55" s="891"/>
      <c r="D55" s="1064">
        <v>42124</v>
      </c>
      <c r="E55" s="1128"/>
      <c r="F55" s="891"/>
      <c r="G55" s="329"/>
      <c r="H55" s="332"/>
      <c r="I55" s="329"/>
      <c r="J55" s="329"/>
      <c r="K55" s="330"/>
      <c r="L55" s="338"/>
    </row>
    <row r="56" spans="1:12" ht="22.5" customHeight="1">
      <c r="A56" s="338"/>
      <c r="B56" s="893" t="s">
        <v>426</v>
      </c>
      <c r="C56" s="422"/>
      <c r="D56" s="1064">
        <v>42124</v>
      </c>
      <c r="E56" s="1128"/>
      <c r="F56" s="423"/>
      <c r="G56" s="329"/>
      <c r="H56" s="332"/>
      <c r="I56" s="329"/>
      <c r="J56" s="329"/>
      <c r="K56" s="330"/>
      <c r="L56" s="338"/>
    </row>
    <row r="57" spans="1:12" s="171" customFormat="1" ht="18" customHeight="1">
      <c r="A57" s="340"/>
      <c r="B57" s="1517"/>
      <c r="C57" s="1517"/>
      <c r="D57" s="1517"/>
      <c r="E57" s="903"/>
      <c r="F57" s="336"/>
      <c r="G57" s="333"/>
      <c r="H57" s="333"/>
      <c r="I57" s="333"/>
      <c r="J57" s="333"/>
      <c r="K57" s="333"/>
      <c r="L57" s="340"/>
    </row>
    <row r="58" spans="1:12" ht="7.5" customHeight="1">
      <c r="A58" s="338"/>
      <c r="B58" s="1517"/>
      <c r="C58" s="1517"/>
      <c r="D58" s="1517"/>
      <c r="E58" s="907"/>
      <c r="F58" s="339"/>
      <c r="G58" s="339"/>
      <c r="H58" s="339"/>
      <c r="I58" s="339"/>
      <c r="J58" s="339"/>
      <c r="K58" s="339"/>
      <c r="L58" s="339"/>
    </row>
    <row r="65" spans="11:12" ht="8.25" customHeight="1"/>
    <row r="67" spans="11:12" ht="9" customHeight="1">
      <c r="L67" s="184"/>
    </row>
    <row r="68" spans="11:12" ht="8.25" customHeight="1">
      <c r="K68" s="1522"/>
      <c r="L68" s="1522"/>
    </row>
    <row r="69" spans="11:12" ht="9.75" customHeight="1"/>
  </sheetData>
  <mergeCells count="30">
    <mergeCell ref="B57:D58"/>
    <mergeCell ref="C18:D18"/>
    <mergeCell ref="B5:E5"/>
    <mergeCell ref="H25:J31"/>
    <mergeCell ref="K68:L68"/>
    <mergeCell ref="C35:D35"/>
    <mergeCell ref="C39:D39"/>
    <mergeCell ref="C40:D40"/>
    <mergeCell ref="C41:D41"/>
    <mergeCell ref="C42:D42"/>
    <mergeCell ref="C43:D43"/>
    <mergeCell ref="C44:D44"/>
    <mergeCell ref="C46:D46"/>
    <mergeCell ref="C47:D47"/>
    <mergeCell ref="C48:D48"/>
    <mergeCell ref="C31:D31"/>
    <mergeCell ref="C34:D34"/>
    <mergeCell ref="C36:D36"/>
    <mergeCell ref="C37:D37"/>
    <mergeCell ref="C27:D27"/>
    <mergeCell ref="C28:D28"/>
    <mergeCell ref="C32:D32"/>
    <mergeCell ref="C33:D33"/>
    <mergeCell ref="C26:D26"/>
    <mergeCell ref="C24:D24"/>
    <mergeCell ref="C19:D19"/>
    <mergeCell ref="C20:D20"/>
    <mergeCell ref="C21:D21"/>
    <mergeCell ref="C22:D22"/>
    <mergeCell ref="C23:D23"/>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14">
    <tabColor theme="6"/>
  </sheetPr>
  <dimension ref="A1:AE64"/>
  <sheetViews>
    <sheetView zoomScaleNormal="100" workbookViewId="0"/>
  </sheetViews>
  <sheetFormatPr defaultRowHeight="12.75"/>
  <cols>
    <col min="1" max="1" width="1" style="469" customWidth="1"/>
    <col min="2" max="2" width="2.5703125" style="469" customWidth="1"/>
    <col min="3" max="3" width="1" style="469" customWidth="1"/>
    <col min="4" max="4" width="42.28515625" style="469" customWidth="1"/>
    <col min="5" max="5" width="0.28515625" style="469" customWidth="1"/>
    <col min="6" max="6" width="8" style="469" customWidth="1"/>
    <col min="7" max="7" width="11.28515625" style="469" customWidth="1"/>
    <col min="8" max="8" width="8" style="469" customWidth="1"/>
    <col min="9" max="9" width="13.28515625" style="469" customWidth="1"/>
    <col min="10" max="10" width="11.42578125" style="469" customWidth="1"/>
    <col min="11" max="11" width="2.5703125" style="469" customWidth="1"/>
    <col min="12" max="12" width="1" style="469" customWidth="1"/>
    <col min="13" max="16384" width="9.140625" style="469"/>
  </cols>
  <sheetData>
    <row r="1" spans="1:13">
      <c r="A1" s="464"/>
      <c r="B1" s="649"/>
      <c r="C1" s="1638"/>
      <c r="D1" s="1638"/>
      <c r="E1" s="1101"/>
      <c r="F1" s="468"/>
      <c r="G1" s="468"/>
      <c r="H1" s="468"/>
      <c r="I1" s="468"/>
      <c r="J1" s="1639"/>
      <c r="K1" s="1639"/>
      <c r="L1" s="464"/>
    </row>
    <row r="2" spans="1:13" ht="6" customHeight="1">
      <c r="A2" s="464"/>
      <c r="B2" s="1103"/>
      <c r="C2" s="1104"/>
      <c r="D2" s="1104"/>
      <c r="E2" s="1104"/>
      <c r="F2" s="650"/>
      <c r="G2" s="650"/>
      <c r="H2" s="474"/>
      <c r="I2" s="474"/>
      <c r="J2" s="1640" t="s">
        <v>70</v>
      </c>
      <c r="K2" s="474"/>
      <c r="L2" s="464"/>
    </row>
    <row r="3" spans="1:13" ht="13.5" thickBot="1">
      <c r="A3" s="464"/>
      <c r="B3" s="535"/>
      <c r="C3" s="474"/>
      <c r="D3" s="474"/>
      <c r="E3" s="474"/>
      <c r="F3" s="474"/>
      <c r="G3" s="474"/>
      <c r="H3" s="474"/>
      <c r="I3" s="474"/>
      <c r="J3" s="1641"/>
      <c r="K3" s="849"/>
      <c r="L3" s="464"/>
    </row>
    <row r="4" spans="1:13" ht="15" thickBot="1">
      <c r="A4" s="464"/>
      <c r="B4" s="535"/>
      <c r="C4" s="1642" t="s">
        <v>473</v>
      </c>
      <c r="D4" s="1643"/>
      <c r="E4" s="1643"/>
      <c r="F4" s="1643"/>
      <c r="G4" s="1643"/>
      <c r="H4" s="1643"/>
      <c r="I4" s="1643"/>
      <c r="J4" s="1644"/>
      <c r="K4" s="474"/>
      <c r="L4" s="464"/>
      <c r="M4" s="850"/>
    </row>
    <row r="5" spans="1:13" ht="4.5" customHeight="1">
      <c r="A5" s="464"/>
      <c r="B5" s="535"/>
      <c r="C5" s="474"/>
      <c r="D5" s="474"/>
      <c r="E5" s="474"/>
      <c r="F5" s="474"/>
      <c r="G5" s="474"/>
      <c r="H5" s="474"/>
      <c r="I5" s="474"/>
      <c r="J5" s="849"/>
      <c r="K5" s="474"/>
      <c r="L5" s="464"/>
      <c r="M5" s="850"/>
    </row>
    <row r="6" spans="1:13" s="478" customFormat="1" ht="22.5" customHeight="1">
      <c r="A6" s="476"/>
      <c r="B6" s="642"/>
      <c r="C6" s="1646">
        <v>2012</v>
      </c>
      <c r="D6" s="1647"/>
      <c r="E6" s="652"/>
      <c r="F6" s="1634" t="s">
        <v>427</v>
      </c>
      <c r="G6" s="1634"/>
      <c r="H6" s="1633" t="s">
        <v>456</v>
      </c>
      <c r="I6" s="1634"/>
      <c r="J6" s="1635" t="s">
        <v>478</v>
      </c>
      <c r="K6" s="472"/>
      <c r="L6" s="476"/>
      <c r="M6" s="850"/>
    </row>
    <row r="7" spans="1:13" s="478" customFormat="1" ht="32.25" customHeight="1">
      <c r="A7" s="476"/>
      <c r="B7" s="642"/>
      <c r="C7" s="1648"/>
      <c r="D7" s="1649"/>
      <c r="E7" s="652"/>
      <c r="F7" s="1110" t="s">
        <v>455</v>
      </c>
      <c r="G7" s="1110" t="s">
        <v>474</v>
      </c>
      <c r="H7" s="1111" t="s">
        <v>455</v>
      </c>
      <c r="I7" s="1112" t="s">
        <v>475</v>
      </c>
      <c r="J7" s="1636"/>
      <c r="K7" s="472"/>
      <c r="L7" s="476"/>
      <c r="M7" s="850"/>
    </row>
    <row r="8" spans="1:13" s="478" customFormat="1" ht="18.75" customHeight="1">
      <c r="A8" s="476"/>
      <c r="B8" s="642"/>
      <c r="C8" s="1645" t="s">
        <v>68</v>
      </c>
      <c r="D8" s="1645"/>
      <c r="E8" s="1102"/>
      <c r="F8" s="1118">
        <v>49927</v>
      </c>
      <c r="G8" s="1119">
        <v>18.600000000000001</v>
      </c>
      <c r="H8" s="1120">
        <v>948703</v>
      </c>
      <c r="I8" s="1105">
        <v>37</v>
      </c>
      <c r="J8" s="1105">
        <v>33</v>
      </c>
      <c r="K8" s="948"/>
      <c r="L8" s="476"/>
    </row>
    <row r="9" spans="1:13" s="478" customFormat="1" ht="17.25" customHeight="1">
      <c r="A9" s="476"/>
      <c r="B9" s="642"/>
      <c r="C9" s="946" t="s">
        <v>380</v>
      </c>
      <c r="D9" s="947"/>
      <c r="E9" s="947"/>
      <c r="F9" s="1123">
        <v>1207</v>
      </c>
      <c r="G9" s="968">
        <v>10.1</v>
      </c>
      <c r="H9" s="1121">
        <v>10838</v>
      </c>
      <c r="I9" s="1106">
        <v>20.9</v>
      </c>
      <c r="J9" s="1106">
        <v>24.5</v>
      </c>
      <c r="K9" s="948"/>
      <c r="L9" s="476"/>
    </row>
    <row r="10" spans="1:13" s="955" customFormat="1" ht="17.25" customHeight="1">
      <c r="A10" s="952"/>
      <c r="B10" s="953"/>
      <c r="C10" s="946" t="s">
        <v>381</v>
      </c>
      <c r="D10" s="954"/>
      <c r="E10" s="954"/>
      <c r="F10" s="1123">
        <v>192</v>
      </c>
      <c r="G10" s="968">
        <v>31.1</v>
      </c>
      <c r="H10" s="1121">
        <v>3756</v>
      </c>
      <c r="I10" s="1106">
        <v>43.4</v>
      </c>
      <c r="J10" s="1106">
        <v>33.5</v>
      </c>
      <c r="K10" s="643"/>
      <c r="L10" s="952"/>
    </row>
    <row r="11" spans="1:13" s="955" customFormat="1" ht="17.25" customHeight="1">
      <c r="A11" s="952"/>
      <c r="B11" s="953"/>
      <c r="C11" s="946" t="s">
        <v>382</v>
      </c>
      <c r="D11" s="954"/>
      <c r="E11" s="954"/>
      <c r="F11" s="1123">
        <v>6861</v>
      </c>
      <c r="G11" s="968">
        <v>20.9</v>
      </c>
      <c r="H11" s="1121">
        <v>212850</v>
      </c>
      <c r="I11" s="1106">
        <v>37.5</v>
      </c>
      <c r="J11" s="1106">
        <v>36.700000000000003</v>
      </c>
      <c r="K11" s="643"/>
      <c r="L11" s="952"/>
    </row>
    <row r="12" spans="1:13" s="478" customFormat="1" ht="24" customHeight="1">
      <c r="A12" s="476"/>
      <c r="B12" s="642"/>
      <c r="C12" s="956"/>
      <c r="D12" s="949" t="s">
        <v>458</v>
      </c>
      <c r="E12" s="949"/>
      <c r="F12" s="1124">
        <v>1229</v>
      </c>
      <c r="G12" s="969">
        <v>21.8</v>
      </c>
      <c r="H12" s="1122">
        <v>35738</v>
      </c>
      <c r="I12" s="1107">
        <v>40.9</v>
      </c>
      <c r="J12" s="1107">
        <v>26.4</v>
      </c>
      <c r="K12" s="948"/>
      <c r="L12" s="476"/>
    </row>
    <row r="13" spans="1:13" s="478" customFormat="1" ht="24" customHeight="1">
      <c r="A13" s="476"/>
      <c r="B13" s="642"/>
      <c r="C13" s="956"/>
      <c r="D13" s="949" t="s">
        <v>459</v>
      </c>
      <c r="E13" s="949"/>
      <c r="F13" s="1124">
        <v>882</v>
      </c>
      <c r="G13" s="969">
        <v>12.5</v>
      </c>
      <c r="H13" s="1122">
        <v>24605</v>
      </c>
      <c r="I13" s="1107">
        <v>16</v>
      </c>
      <c r="J13" s="1107">
        <v>42.7</v>
      </c>
      <c r="K13" s="948"/>
      <c r="L13" s="476"/>
    </row>
    <row r="14" spans="1:13" s="478" customFormat="1" ht="18" customHeight="1">
      <c r="A14" s="476"/>
      <c r="B14" s="642"/>
      <c r="C14" s="956"/>
      <c r="D14" s="949" t="s">
        <v>460</v>
      </c>
      <c r="E14" s="949"/>
      <c r="F14" s="1124">
        <v>375</v>
      </c>
      <c r="G14" s="969">
        <v>22.2</v>
      </c>
      <c r="H14" s="1122">
        <v>10653</v>
      </c>
      <c r="I14" s="1107">
        <v>45.1</v>
      </c>
      <c r="J14" s="1107">
        <v>31.6</v>
      </c>
      <c r="K14" s="948"/>
      <c r="L14" s="476"/>
    </row>
    <row r="15" spans="1:13" s="478" customFormat="1" ht="24" customHeight="1">
      <c r="A15" s="476"/>
      <c r="B15" s="642"/>
      <c r="C15" s="956"/>
      <c r="D15" s="949" t="s">
        <v>461</v>
      </c>
      <c r="E15" s="949"/>
      <c r="F15" s="1124">
        <v>220</v>
      </c>
      <c r="G15" s="969">
        <v>45.5</v>
      </c>
      <c r="H15" s="1122">
        <v>9011</v>
      </c>
      <c r="I15" s="1107">
        <v>65.5</v>
      </c>
      <c r="J15" s="1107">
        <v>43.5</v>
      </c>
      <c r="K15" s="948"/>
      <c r="L15" s="476"/>
    </row>
    <row r="16" spans="1:13" s="478" customFormat="1" ht="17.25" customHeight="1">
      <c r="A16" s="476"/>
      <c r="B16" s="642"/>
      <c r="C16" s="956"/>
      <c r="D16" s="949" t="s">
        <v>441</v>
      </c>
      <c r="E16" s="949"/>
      <c r="F16" s="1124">
        <v>60</v>
      </c>
      <c r="G16" s="969">
        <v>65.900000000000006</v>
      </c>
      <c r="H16" s="1122">
        <v>4893</v>
      </c>
      <c r="I16" s="1107">
        <v>82.7</v>
      </c>
      <c r="J16" s="1107">
        <v>33.4</v>
      </c>
      <c r="K16" s="948"/>
      <c r="L16" s="476"/>
    </row>
    <row r="17" spans="1:12" s="478" customFormat="1" ht="17.25" customHeight="1">
      <c r="A17" s="476"/>
      <c r="B17" s="642"/>
      <c r="C17" s="956"/>
      <c r="D17" s="949" t="s">
        <v>442</v>
      </c>
      <c r="E17" s="949"/>
      <c r="F17" s="1124">
        <v>318</v>
      </c>
      <c r="G17" s="969">
        <v>43.7</v>
      </c>
      <c r="H17" s="1122">
        <v>14173</v>
      </c>
      <c r="I17" s="1107">
        <v>62.4</v>
      </c>
      <c r="J17" s="1107">
        <v>33.799999999999997</v>
      </c>
      <c r="K17" s="948"/>
      <c r="L17" s="476"/>
    </row>
    <row r="18" spans="1:12" s="478" customFormat="1" ht="17.25" customHeight="1">
      <c r="A18" s="476"/>
      <c r="B18" s="642"/>
      <c r="C18" s="956"/>
      <c r="D18" s="949" t="s">
        <v>443</v>
      </c>
      <c r="E18" s="949"/>
      <c r="F18" s="1124">
        <v>555</v>
      </c>
      <c r="G18" s="969">
        <v>25.6</v>
      </c>
      <c r="H18" s="1122">
        <v>15259</v>
      </c>
      <c r="I18" s="1107">
        <v>42.8</v>
      </c>
      <c r="J18" s="1107">
        <v>32.700000000000003</v>
      </c>
      <c r="K18" s="948"/>
      <c r="L18" s="476"/>
    </row>
    <row r="19" spans="1:12" s="478" customFormat="1" ht="17.25" customHeight="1">
      <c r="A19" s="476"/>
      <c r="B19" s="642"/>
      <c r="C19" s="956"/>
      <c r="D19" s="949" t="s">
        <v>462</v>
      </c>
      <c r="E19" s="949"/>
      <c r="F19" s="1124">
        <v>1373</v>
      </c>
      <c r="G19" s="969">
        <v>23</v>
      </c>
      <c r="H19" s="1122">
        <v>27454</v>
      </c>
      <c r="I19" s="1107">
        <v>37.700000000000003</v>
      </c>
      <c r="J19" s="1107">
        <v>36.4</v>
      </c>
      <c r="K19" s="948"/>
      <c r="L19" s="476"/>
    </row>
    <row r="20" spans="1:12" s="478" customFormat="1" ht="36.75" customHeight="1">
      <c r="A20" s="476"/>
      <c r="B20" s="642"/>
      <c r="C20" s="956"/>
      <c r="D20" s="949" t="s">
        <v>463</v>
      </c>
      <c r="E20" s="949"/>
      <c r="F20" s="1124">
        <v>785</v>
      </c>
      <c r="G20" s="969">
        <v>29.3</v>
      </c>
      <c r="H20" s="1122">
        <v>30920</v>
      </c>
      <c r="I20" s="1107">
        <v>50.3</v>
      </c>
      <c r="J20" s="1107">
        <v>34.6</v>
      </c>
      <c r="K20" s="948"/>
      <c r="L20" s="476"/>
    </row>
    <row r="21" spans="1:12" s="478" customFormat="1" ht="23.25" customHeight="1">
      <c r="A21" s="476"/>
      <c r="B21" s="642"/>
      <c r="C21" s="956"/>
      <c r="D21" s="949" t="s">
        <v>464</v>
      </c>
      <c r="E21" s="949"/>
      <c r="F21" s="1124">
        <v>182</v>
      </c>
      <c r="G21" s="969">
        <v>39.5</v>
      </c>
      <c r="H21" s="1122">
        <v>21498</v>
      </c>
      <c r="I21" s="1107">
        <v>72</v>
      </c>
      <c r="J21" s="1107">
        <v>59.5</v>
      </c>
      <c r="K21" s="948"/>
      <c r="L21" s="476"/>
    </row>
    <row r="22" spans="1:12" s="478" customFormat="1" ht="18" customHeight="1">
      <c r="A22" s="476"/>
      <c r="B22" s="642"/>
      <c r="C22" s="956"/>
      <c r="D22" s="962" t="s">
        <v>454</v>
      </c>
      <c r="E22" s="949"/>
      <c r="F22" s="1124">
        <v>882</v>
      </c>
      <c r="G22" s="969">
        <v>15.1</v>
      </c>
      <c r="H22" s="1122">
        <v>18646</v>
      </c>
      <c r="I22" s="1107">
        <v>30.9</v>
      </c>
      <c r="J22" s="1107">
        <v>31.9</v>
      </c>
      <c r="K22" s="948"/>
      <c r="L22" s="476"/>
    </row>
    <row r="23" spans="1:12" s="960" customFormat="1" ht="18" customHeight="1">
      <c r="A23" s="957"/>
      <c r="B23" s="958"/>
      <c r="C23" s="946" t="s">
        <v>465</v>
      </c>
      <c r="D23" s="949"/>
      <c r="E23" s="949"/>
      <c r="F23" s="1125">
        <v>105</v>
      </c>
      <c r="G23" s="1108">
        <v>57.1</v>
      </c>
      <c r="H23" s="1121">
        <v>5709</v>
      </c>
      <c r="I23" s="1106">
        <v>82.9</v>
      </c>
      <c r="J23" s="1106">
        <v>28.5</v>
      </c>
      <c r="K23" s="959"/>
      <c r="L23" s="957"/>
    </row>
    <row r="24" spans="1:12" s="960" customFormat="1" ht="18" customHeight="1">
      <c r="A24" s="957"/>
      <c r="B24" s="958"/>
      <c r="C24" s="946" t="s">
        <v>383</v>
      </c>
      <c r="D24" s="949"/>
      <c r="E24" s="949"/>
      <c r="F24" s="1125">
        <v>309</v>
      </c>
      <c r="G24" s="1108">
        <v>49.5</v>
      </c>
      <c r="H24" s="1121">
        <v>13648</v>
      </c>
      <c r="I24" s="1106">
        <v>67.099999999999994</v>
      </c>
      <c r="J24" s="1106">
        <v>26.4</v>
      </c>
      <c r="K24" s="959"/>
      <c r="L24" s="957"/>
    </row>
    <row r="25" spans="1:12" s="960" customFormat="1" ht="18" customHeight="1">
      <c r="A25" s="957"/>
      <c r="B25" s="958"/>
      <c r="C25" s="946" t="s">
        <v>384</v>
      </c>
      <c r="D25" s="949"/>
      <c r="E25" s="949"/>
      <c r="F25" s="1125">
        <v>4572</v>
      </c>
      <c r="G25" s="1108">
        <v>15.3</v>
      </c>
      <c r="H25" s="1121">
        <v>55350</v>
      </c>
      <c r="I25" s="1106">
        <v>25.7</v>
      </c>
      <c r="J25" s="1106">
        <v>31</v>
      </c>
      <c r="K25" s="959"/>
      <c r="L25" s="957"/>
    </row>
    <row r="26" spans="1:12" s="960" customFormat="1" ht="18" customHeight="1">
      <c r="A26" s="957"/>
      <c r="B26" s="958"/>
      <c r="C26" s="963" t="s">
        <v>385</v>
      </c>
      <c r="D26" s="962"/>
      <c r="E26" s="962"/>
      <c r="F26" s="1125">
        <v>12622</v>
      </c>
      <c r="G26" s="1108">
        <v>16.899999999999999</v>
      </c>
      <c r="H26" s="1121">
        <v>202611</v>
      </c>
      <c r="I26" s="1106">
        <v>39.6</v>
      </c>
      <c r="J26" s="1106">
        <v>31.8</v>
      </c>
      <c r="K26" s="959"/>
      <c r="L26" s="957"/>
    </row>
    <row r="27" spans="1:12" s="960" customFormat="1" ht="22.5" customHeight="1">
      <c r="A27" s="957"/>
      <c r="B27" s="958"/>
      <c r="C27" s="961"/>
      <c r="D27" s="962" t="s">
        <v>466</v>
      </c>
      <c r="E27" s="962"/>
      <c r="F27" s="1126">
        <v>2271</v>
      </c>
      <c r="G27" s="1109">
        <v>18.8</v>
      </c>
      <c r="H27" s="1122">
        <v>19369</v>
      </c>
      <c r="I27" s="1107">
        <v>29.1</v>
      </c>
      <c r="J27" s="1107">
        <v>36</v>
      </c>
      <c r="K27" s="959"/>
      <c r="L27" s="957"/>
    </row>
    <row r="28" spans="1:12" s="960" customFormat="1" ht="17.25" customHeight="1">
      <c r="A28" s="957"/>
      <c r="B28" s="958"/>
      <c r="C28" s="961"/>
      <c r="D28" s="962" t="s">
        <v>468</v>
      </c>
      <c r="E28" s="962"/>
      <c r="F28" s="1126">
        <v>4079</v>
      </c>
      <c r="G28" s="1109">
        <v>19.3</v>
      </c>
      <c r="H28" s="1122">
        <v>52147</v>
      </c>
      <c r="I28" s="1107">
        <v>32</v>
      </c>
      <c r="J28" s="1107">
        <v>33.799999999999997</v>
      </c>
      <c r="K28" s="959"/>
      <c r="L28" s="957"/>
    </row>
    <row r="29" spans="1:12" s="960" customFormat="1" ht="17.25" customHeight="1">
      <c r="A29" s="957"/>
      <c r="B29" s="958"/>
      <c r="C29" s="961"/>
      <c r="D29" s="962" t="s">
        <v>467</v>
      </c>
      <c r="E29" s="962"/>
      <c r="F29" s="1126">
        <v>6272</v>
      </c>
      <c r="G29" s="1109">
        <v>15.1</v>
      </c>
      <c r="H29" s="1122">
        <v>131095</v>
      </c>
      <c r="I29" s="1107">
        <v>46.6</v>
      </c>
      <c r="J29" s="1107">
        <v>30.5</v>
      </c>
      <c r="K29" s="959"/>
      <c r="L29" s="957"/>
    </row>
    <row r="30" spans="1:12" s="960" customFormat="1" ht="17.25" customHeight="1">
      <c r="A30" s="957"/>
      <c r="B30" s="958"/>
      <c r="C30" s="963" t="s">
        <v>386</v>
      </c>
      <c r="D30" s="964"/>
      <c r="E30" s="964"/>
      <c r="F30" s="1125">
        <v>2228</v>
      </c>
      <c r="G30" s="1108">
        <v>20.399999999999999</v>
      </c>
      <c r="H30" s="1121">
        <v>53333</v>
      </c>
      <c r="I30" s="1106">
        <v>42.1</v>
      </c>
      <c r="J30" s="1106">
        <v>29</v>
      </c>
      <c r="K30" s="959"/>
      <c r="L30" s="957"/>
    </row>
    <row r="31" spans="1:12" s="960" customFormat="1" ht="17.25" customHeight="1">
      <c r="A31" s="957"/>
      <c r="B31" s="958"/>
      <c r="C31" s="963" t="s">
        <v>387</v>
      </c>
      <c r="D31" s="950"/>
      <c r="E31" s="950"/>
      <c r="F31" s="1125">
        <v>3538</v>
      </c>
      <c r="G31" s="1108">
        <v>11.6</v>
      </c>
      <c r="H31" s="1121">
        <v>49796</v>
      </c>
      <c r="I31" s="1106">
        <v>27.4</v>
      </c>
      <c r="J31" s="1106">
        <v>30.2</v>
      </c>
      <c r="K31" s="959"/>
      <c r="L31" s="957"/>
    </row>
    <row r="32" spans="1:12" s="960" customFormat="1" ht="17.25" customHeight="1">
      <c r="A32" s="957"/>
      <c r="B32" s="958"/>
      <c r="C32" s="963" t="s">
        <v>469</v>
      </c>
      <c r="D32" s="950"/>
      <c r="E32" s="950"/>
      <c r="F32" s="1125">
        <v>1069</v>
      </c>
      <c r="G32" s="1108">
        <v>26.1</v>
      </c>
      <c r="H32" s="1121">
        <v>34221</v>
      </c>
      <c r="I32" s="1106">
        <v>51.3</v>
      </c>
      <c r="J32" s="1106">
        <v>35.1</v>
      </c>
      <c r="K32" s="959"/>
      <c r="L32" s="957"/>
    </row>
    <row r="33" spans="1:31" s="960" customFormat="1" ht="17.25" customHeight="1">
      <c r="A33" s="957"/>
      <c r="B33" s="958"/>
      <c r="C33" s="963" t="s">
        <v>388</v>
      </c>
      <c r="D33" s="965"/>
      <c r="E33" s="965"/>
      <c r="F33" s="1125">
        <v>1114</v>
      </c>
      <c r="G33" s="1108">
        <v>32.200000000000003</v>
      </c>
      <c r="H33" s="1121">
        <v>64711</v>
      </c>
      <c r="I33" s="1106">
        <v>77.099999999999994</v>
      </c>
      <c r="J33" s="1106">
        <v>33.4</v>
      </c>
      <c r="K33" s="959"/>
      <c r="L33" s="957">
        <v>607</v>
      </c>
    </row>
    <row r="34" spans="1:31" s="960" customFormat="1" ht="17.25" customHeight="1">
      <c r="A34" s="957"/>
      <c r="B34" s="958"/>
      <c r="C34" s="963" t="s">
        <v>389</v>
      </c>
      <c r="D34" s="966"/>
      <c r="E34" s="966"/>
      <c r="F34" s="1125">
        <v>796</v>
      </c>
      <c r="G34" s="1108">
        <v>12.8</v>
      </c>
      <c r="H34" s="1121">
        <v>3423</v>
      </c>
      <c r="I34" s="1106">
        <v>18</v>
      </c>
      <c r="J34" s="1106">
        <v>24</v>
      </c>
      <c r="K34" s="959"/>
      <c r="L34" s="957"/>
    </row>
    <row r="35" spans="1:31" s="960" customFormat="1" ht="17.25" customHeight="1">
      <c r="A35" s="957"/>
      <c r="B35" s="958"/>
      <c r="C35" s="946" t="s">
        <v>470</v>
      </c>
      <c r="D35" s="967"/>
      <c r="E35" s="967"/>
      <c r="F35" s="1125">
        <v>6353</v>
      </c>
      <c r="G35" s="1108">
        <v>30.9</v>
      </c>
      <c r="H35" s="1121">
        <v>43072</v>
      </c>
      <c r="I35" s="1106">
        <v>38.5</v>
      </c>
      <c r="J35" s="1106">
        <v>36.4</v>
      </c>
      <c r="K35" s="959"/>
      <c r="L35" s="957"/>
    </row>
    <row r="36" spans="1:31" s="960" customFormat="1" ht="17.25" customHeight="1">
      <c r="A36" s="957"/>
      <c r="B36" s="958"/>
      <c r="C36" s="946" t="s">
        <v>471</v>
      </c>
      <c r="D36" s="951"/>
      <c r="E36" s="951"/>
      <c r="F36" s="1125">
        <v>1585</v>
      </c>
      <c r="G36" s="1108">
        <v>22.1</v>
      </c>
      <c r="H36" s="1121">
        <v>81058</v>
      </c>
      <c r="I36" s="1106">
        <v>36.9</v>
      </c>
      <c r="J36" s="1106">
        <v>36</v>
      </c>
      <c r="K36" s="959"/>
      <c r="L36" s="957"/>
    </row>
    <row r="37" spans="1:31" s="960" customFormat="1" ht="17.25" customHeight="1">
      <c r="A37" s="957"/>
      <c r="B37" s="958"/>
      <c r="C37" s="946" t="s">
        <v>457</v>
      </c>
      <c r="D37" s="125"/>
      <c r="E37" s="951"/>
      <c r="F37" s="1125">
        <v>158</v>
      </c>
      <c r="G37" s="1108">
        <v>24.8</v>
      </c>
      <c r="H37" s="1121">
        <v>3413</v>
      </c>
      <c r="I37" s="1106">
        <v>32.200000000000003</v>
      </c>
      <c r="J37" s="1106">
        <v>42.3</v>
      </c>
      <c r="K37" s="959"/>
      <c r="L37" s="957"/>
      <c r="M37" s="1113"/>
      <c r="N37" s="1113"/>
      <c r="O37" s="1113"/>
      <c r="P37" s="1113"/>
      <c r="Q37" s="1113"/>
      <c r="R37" s="1113"/>
      <c r="S37" s="1113"/>
      <c r="T37" s="1113"/>
      <c r="U37" s="1113"/>
      <c r="V37" s="1113"/>
      <c r="W37" s="1113"/>
      <c r="X37" s="1113"/>
      <c r="Y37" s="1113"/>
      <c r="Z37" s="1113"/>
      <c r="AA37" s="1113"/>
      <c r="AB37" s="1113"/>
      <c r="AC37" s="1113"/>
      <c r="AD37" s="1113"/>
      <c r="AE37" s="1113"/>
    </row>
    <row r="38" spans="1:31" s="960" customFormat="1" ht="17.25" customHeight="1">
      <c r="A38" s="957"/>
      <c r="B38" s="958"/>
      <c r="C38" s="963" t="s">
        <v>390</v>
      </c>
      <c r="D38" s="949"/>
      <c r="E38" s="949"/>
      <c r="F38" s="1125">
        <v>1013</v>
      </c>
      <c r="G38" s="1108">
        <v>28.4</v>
      </c>
      <c r="H38" s="1121">
        <v>19444</v>
      </c>
      <c r="I38" s="1106">
        <v>37.200000000000003</v>
      </c>
      <c r="J38" s="1106">
        <v>32.4</v>
      </c>
      <c r="K38" s="959"/>
      <c r="L38" s="957"/>
      <c r="M38" s="1113"/>
      <c r="N38" s="1113"/>
      <c r="O38" s="1113"/>
      <c r="P38" s="1113"/>
      <c r="Q38" s="1113"/>
      <c r="R38" s="1113"/>
      <c r="S38" s="1113"/>
      <c r="T38" s="1113"/>
      <c r="U38" s="1113"/>
      <c r="V38" s="1113"/>
      <c r="W38" s="1113"/>
      <c r="X38" s="1113"/>
      <c r="Y38" s="1113"/>
      <c r="Z38" s="1113"/>
      <c r="AA38" s="1113"/>
      <c r="AB38" s="1113"/>
      <c r="AC38" s="1113"/>
      <c r="AD38" s="1113"/>
      <c r="AE38" s="1113"/>
    </row>
    <row r="39" spans="1:31" s="960" customFormat="1" ht="17.25" customHeight="1">
      <c r="A39" s="957"/>
      <c r="B39" s="958"/>
      <c r="C39" s="963" t="s">
        <v>391</v>
      </c>
      <c r="D39" s="949"/>
      <c r="E39" s="949"/>
      <c r="F39" s="1125">
        <v>3595</v>
      </c>
      <c r="G39" s="1108">
        <v>25.2</v>
      </c>
      <c r="H39" s="1121">
        <v>70757</v>
      </c>
      <c r="I39" s="1106">
        <v>32.5</v>
      </c>
      <c r="J39" s="1106">
        <v>28.3</v>
      </c>
      <c r="K39" s="959"/>
      <c r="L39" s="957"/>
      <c r="M39" s="1113"/>
      <c r="N39" s="1113"/>
      <c r="O39" s="1113"/>
      <c r="P39" s="1113"/>
      <c r="Q39" s="1113"/>
      <c r="R39" s="1113"/>
      <c r="S39" s="1113"/>
      <c r="T39" s="1113"/>
      <c r="U39" s="1113"/>
      <c r="V39" s="1113"/>
      <c r="W39" s="1113"/>
      <c r="X39" s="1113"/>
      <c r="Y39" s="1113"/>
      <c r="Z39" s="1113"/>
      <c r="AA39" s="1113"/>
      <c r="AB39" s="1113"/>
      <c r="AC39" s="1113"/>
      <c r="AD39" s="1113"/>
      <c r="AE39" s="1113"/>
    </row>
    <row r="40" spans="1:31" s="960" customFormat="1" ht="17.25" customHeight="1">
      <c r="A40" s="957"/>
      <c r="B40" s="958"/>
      <c r="C40" s="963" t="s">
        <v>472</v>
      </c>
      <c r="D40" s="947"/>
      <c r="E40" s="947"/>
      <c r="F40" s="1125">
        <v>424</v>
      </c>
      <c r="G40" s="1108">
        <v>14.9</v>
      </c>
      <c r="H40" s="1121">
        <v>4538</v>
      </c>
      <c r="I40" s="1106">
        <v>21.8</v>
      </c>
      <c r="J40" s="1106">
        <v>24.3</v>
      </c>
      <c r="K40" s="959"/>
      <c r="L40" s="957"/>
      <c r="M40" s="1113"/>
      <c r="N40" s="1113"/>
      <c r="O40" s="1113"/>
      <c r="P40" s="1113"/>
      <c r="Q40" s="1113"/>
      <c r="R40" s="1113"/>
      <c r="S40" s="1113"/>
      <c r="T40" s="1113"/>
      <c r="U40" s="1113"/>
      <c r="V40" s="1113"/>
      <c r="W40" s="1113"/>
      <c r="X40" s="1113"/>
      <c r="Y40" s="1113"/>
      <c r="Z40" s="1113"/>
      <c r="AA40" s="1113"/>
      <c r="AB40" s="1113"/>
      <c r="AC40" s="1113"/>
      <c r="AD40" s="1113"/>
      <c r="AE40" s="1113"/>
    </row>
    <row r="41" spans="1:31" s="960" customFormat="1" ht="17.25" customHeight="1">
      <c r="A41" s="957"/>
      <c r="B41" s="958"/>
      <c r="C41" s="963" t="s">
        <v>392</v>
      </c>
      <c r="D41" s="947"/>
      <c r="E41" s="947"/>
      <c r="F41" s="1125">
        <v>2182</v>
      </c>
      <c r="G41" s="1108">
        <v>16.5</v>
      </c>
      <c r="H41" s="1121">
        <v>16069</v>
      </c>
      <c r="I41" s="1106">
        <v>22.9</v>
      </c>
      <c r="J41" s="1106">
        <v>32.299999999999997</v>
      </c>
      <c r="K41" s="959"/>
      <c r="L41" s="957"/>
      <c r="M41" s="1113"/>
      <c r="N41" s="1113"/>
      <c r="O41" s="1113"/>
      <c r="P41" s="1113"/>
      <c r="Q41" s="1113"/>
      <c r="R41" s="1113"/>
      <c r="S41" s="1113"/>
      <c r="T41" s="1113"/>
      <c r="U41" s="1113"/>
      <c r="V41" s="1113"/>
      <c r="W41" s="1113"/>
      <c r="X41" s="1113"/>
      <c r="Y41" s="1113"/>
      <c r="Z41" s="1113"/>
      <c r="AA41" s="1113"/>
      <c r="AB41" s="1113"/>
      <c r="AC41" s="1113"/>
      <c r="AD41" s="1113"/>
      <c r="AE41" s="1113"/>
    </row>
    <row r="42" spans="1:31" s="657" customFormat="1" ht="17.25" customHeight="1">
      <c r="A42" s="957"/>
      <c r="B42" s="958"/>
      <c r="C42" s="963" t="s">
        <v>444</v>
      </c>
      <c r="D42" s="947"/>
      <c r="E42" s="947"/>
      <c r="F42" s="1127">
        <v>4</v>
      </c>
      <c r="G42" s="1108">
        <v>50</v>
      </c>
      <c r="H42" s="1121">
        <v>6</v>
      </c>
      <c r="I42" s="1106">
        <v>10.7</v>
      </c>
      <c r="J42" s="1106">
        <v>94.5</v>
      </c>
      <c r="K42" s="959"/>
      <c r="L42" s="957"/>
      <c r="M42" s="1114"/>
      <c r="N42" s="1114"/>
      <c r="O42" s="1114"/>
      <c r="P42" s="1114"/>
      <c r="Q42" s="1114"/>
      <c r="R42" s="1114"/>
      <c r="S42" s="1114"/>
      <c r="T42" s="1114"/>
      <c r="U42" s="1114"/>
      <c r="V42" s="1114"/>
      <c r="W42" s="1114"/>
      <c r="X42" s="1114"/>
      <c r="Y42" s="1114"/>
      <c r="Z42" s="1114"/>
      <c r="AA42" s="1114"/>
      <c r="AB42" s="1114"/>
      <c r="AC42" s="1114"/>
      <c r="AD42" s="1114"/>
      <c r="AE42" s="1114"/>
    </row>
    <row r="43" spans="1:31" s="499" customFormat="1" ht="13.5" customHeight="1">
      <c r="A43" s="654"/>
      <c r="B43" s="655"/>
      <c r="C43" s="668" t="s">
        <v>476</v>
      </c>
      <c r="D43" s="669"/>
      <c r="E43" s="669"/>
      <c r="F43" s="670"/>
      <c r="G43" s="670"/>
      <c r="H43" s="670"/>
      <c r="I43" s="670"/>
      <c r="J43" s="671"/>
      <c r="K43" s="656"/>
      <c r="L43" s="654"/>
      <c r="M43" s="661"/>
      <c r="N43" s="661"/>
      <c r="O43" s="661"/>
      <c r="P43" s="661"/>
      <c r="Q43" s="661"/>
      <c r="R43" s="661"/>
      <c r="S43" s="661"/>
      <c r="T43" s="661"/>
      <c r="U43" s="661"/>
      <c r="V43" s="661"/>
      <c r="W43" s="661"/>
      <c r="X43" s="661"/>
      <c r="Y43" s="661"/>
      <c r="Z43" s="661"/>
      <c r="AA43" s="661"/>
      <c r="AB43" s="661"/>
      <c r="AC43" s="661"/>
      <c r="AD43" s="661"/>
      <c r="AE43" s="661"/>
    </row>
    <row r="44" spans="1:31" s="125" customFormat="1" ht="39" customHeight="1">
      <c r="A44" s="4"/>
      <c r="B44" s="270"/>
      <c r="C44" s="1615" t="s">
        <v>477</v>
      </c>
      <c r="D44" s="1615"/>
      <c r="E44" s="1615"/>
      <c r="F44" s="1615"/>
      <c r="G44" s="1615"/>
      <c r="H44" s="1615"/>
      <c r="I44" s="1615"/>
      <c r="J44" s="1615"/>
      <c r="K44" s="1615"/>
      <c r="L44" s="189"/>
      <c r="M44" s="190"/>
      <c r="N44" s="190"/>
      <c r="O44" s="190"/>
      <c r="P44" s="190"/>
      <c r="Q44" s="190"/>
      <c r="R44" s="190"/>
      <c r="S44" s="1115"/>
      <c r="T44" s="70"/>
      <c r="U44" s="70"/>
      <c r="V44" s="70"/>
      <c r="W44" s="1116"/>
      <c r="X44" s="70"/>
      <c r="Y44" s="70"/>
      <c r="Z44" s="70"/>
      <c r="AA44" s="70"/>
      <c r="AB44" s="70"/>
      <c r="AC44" s="70"/>
      <c r="AD44" s="70"/>
      <c r="AE44" s="70"/>
    </row>
    <row r="45" spans="1:31" s="499" customFormat="1" ht="13.5" customHeight="1">
      <c r="A45" s="495"/>
      <c r="B45" s="660">
        <v>12</v>
      </c>
      <c r="C45" s="1637">
        <v>42095</v>
      </c>
      <c r="D45" s="1637"/>
      <c r="E45" s="1100"/>
      <c r="F45" s="189"/>
      <c r="G45" s="189"/>
      <c r="H45" s="189"/>
      <c r="I45" s="189"/>
      <c r="J45" s="189"/>
      <c r="K45" s="659"/>
      <c r="L45" s="495"/>
      <c r="M45" s="661"/>
      <c r="N45" s="661"/>
      <c r="O45" s="661"/>
      <c r="P45" s="661"/>
      <c r="Q45" s="661"/>
      <c r="R45" s="661"/>
      <c r="S45" s="661"/>
      <c r="T45" s="661"/>
      <c r="U45" s="661"/>
      <c r="V45" s="661"/>
      <c r="W45" s="661"/>
      <c r="X45" s="661"/>
      <c r="Y45" s="661"/>
      <c r="Z45" s="661"/>
      <c r="AA45" s="661"/>
      <c r="AB45" s="661"/>
      <c r="AC45" s="661"/>
      <c r="AD45" s="661"/>
      <c r="AE45" s="661"/>
    </row>
    <row r="46" spans="1:31">
      <c r="A46" s="661"/>
      <c r="B46" s="662"/>
      <c r="C46" s="663"/>
      <c r="D46" s="190"/>
      <c r="E46" s="190"/>
      <c r="F46" s="190"/>
      <c r="G46" s="190"/>
      <c r="H46" s="190"/>
      <c r="I46" s="190"/>
      <c r="J46" s="190"/>
      <c r="K46" s="664"/>
      <c r="L46" s="661"/>
      <c r="M46" s="590"/>
      <c r="N46" s="494"/>
      <c r="O46" s="494"/>
      <c r="P46" s="494"/>
      <c r="Q46" s="494"/>
      <c r="R46" s="494"/>
      <c r="S46" s="494"/>
      <c r="T46" s="494"/>
      <c r="U46" s="494"/>
      <c r="V46" s="494"/>
      <c r="W46" s="494"/>
      <c r="X46" s="494"/>
      <c r="Y46" s="494"/>
      <c r="Z46" s="494"/>
      <c r="AA46" s="494"/>
      <c r="AB46" s="494"/>
      <c r="AC46" s="494"/>
      <c r="AD46" s="494"/>
      <c r="AE46" s="494"/>
    </row>
    <row r="47" spans="1:31">
      <c r="A47" s="494"/>
      <c r="B47" s="494"/>
      <c r="C47" s="494"/>
      <c r="D47" s="494"/>
      <c r="E47" s="494"/>
      <c r="F47" s="665"/>
      <c r="G47" s="665"/>
      <c r="H47" s="665"/>
      <c r="I47" s="665"/>
      <c r="J47" s="852"/>
      <c r="K47" s="590"/>
      <c r="L47" s="666"/>
      <c r="M47" s="590"/>
      <c r="N47" s="494"/>
      <c r="O47" s="494"/>
      <c r="P47" s="494"/>
      <c r="Q47" s="494"/>
      <c r="R47" s="494"/>
      <c r="S47" s="494"/>
      <c r="T47" s="494"/>
      <c r="U47" s="494"/>
      <c r="V47" s="494"/>
      <c r="W47" s="494"/>
      <c r="X47" s="494"/>
      <c r="Y47" s="494"/>
      <c r="Z47" s="494"/>
      <c r="AA47" s="494"/>
      <c r="AB47" s="494"/>
      <c r="AC47" s="494"/>
      <c r="AD47" s="494"/>
      <c r="AE47" s="494"/>
    </row>
    <row r="48" spans="1:31">
      <c r="J48" s="590"/>
      <c r="K48" s="590"/>
      <c r="L48" s="590"/>
      <c r="M48" s="590"/>
      <c r="N48" s="1117"/>
      <c r="O48" s="494"/>
      <c r="P48" s="494"/>
      <c r="Q48" s="494"/>
      <c r="R48" s="494"/>
      <c r="S48" s="494"/>
      <c r="T48" s="494"/>
      <c r="U48" s="494"/>
      <c r="V48" s="494"/>
      <c r="W48" s="494"/>
      <c r="X48" s="494"/>
      <c r="Y48" s="494"/>
      <c r="Z48" s="494"/>
      <c r="AA48" s="494"/>
      <c r="AB48" s="494"/>
      <c r="AC48" s="494"/>
      <c r="AD48" s="494"/>
      <c r="AE48" s="494"/>
    </row>
    <row r="49" spans="7:31">
      <c r="J49" s="590"/>
      <c r="K49" s="590"/>
      <c r="L49" s="590"/>
      <c r="M49" s="590"/>
      <c r="N49" s="494"/>
      <c r="O49" s="494"/>
      <c r="P49" s="494"/>
      <c r="Q49" s="494"/>
      <c r="R49" s="494"/>
      <c r="S49" s="494"/>
      <c r="T49" s="494"/>
      <c r="U49" s="494"/>
      <c r="V49" s="494"/>
      <c r="W49" s="494"/>
      <c r="X49" s="494"/>
      <c r="Y49" s="494"/>
      <c r="Z49" s="494"/>
      <c r="AA49" s="494"/>
      <c r="AB49" s="494"/>
      <c r="AC49" s="494"/>
      <c r="AD49" s="494"/>
      <c r="AE49" s="494"/>
    </row>
    <row r="50" spans="7:31">
      <c r="J50" s="590"/>
      <c r="K50" s="590"/>
      <c r="L50" s="590"/>
      <c r="M50" s="590"/>
      <c r="N50" s="494"/>
      <c r="O50" s="494"/>
      <c r="P50" s="494"/>
      <c r="Q50" s="494"/>
      <c r="R50" s="494"/>
      <c r="S50" s="494"/>
      <c r="T50" s="494"/>
      <c r="U50" s="494"/>
      <c r="V50" s="494"/>
      <c r="W50" s="494"/>
      <c r="X50" s="494"/>
      <c r="Y50" s="494"/>
      <c r="Z50" s="494"/>
      <c r="AA50" s="494"/>
      <c r="AB50" s="494"/>
      <c r="AC50" s="494"/>
      <c r="AD50" s="494"/>
      <c r="AE50" s="494"/>
    </row>
    <row r="51" spans="7:31">
      <c r="J51" s="590"/>
      <c r="K51" s="590"/>
      <c r="L51" s="590"/>
      <c r="M51" s="590"/>
      <c r="N51" s="494"/>
      <c r="O51" s="494"/>
      <c r="P51" s="494"/>
      <c r="Q51" s="494"/>
      <c r="R51" s="494"/>
      <c r="S51" s="494"/>
      <c r="T51" s="494"/>
      <c r="U51" s="494"/>
      <c r="V51" s="494"/>
      <c r="W51" s="494"/>
      <c r="X51" s="494"/>
      <c r="Y51" s="494"/>
      <c r="Z51" s="494"/>
      <c r="AA51" s="494"/>
      <c r="AB51" s="494"/>
      <c r="AC51" s="494"/>
      <c r="AD51" s="494"/>
      <c r="AE51" s="494"/>
    </row>
    <row r="52" spans="7:31">
      <c r="J52" s="590"/>
      <c r="K52" s="590"/>
      <c r="L52" s="590"/>
      <c r="M52" s="590"/>
    </row>
    <row r="53" spans="7:31">
      <c r="J53" s="590"/>
      <c r="K53" s="590"/>
      <c r="L53" s="590"/>
      <c r="M53" s="590"/>
    </row>
    <row r="54" spans="7:31">
      <c r="J54" s="853"/>
      <c r="K54" s="590"/>
      <c r="L54" s="590"/>
      <c r="M54" s="590"/>
    </row>
    <row r="55" spans="7:31">
      <c r="J55" s="590"/>
      <c r="K55" s="590"/>
      <c r="L55" s="590"/>
      <c r="M55" s="590"/>
    </row>
    <row r="56" spans="7:31">
      <c r="J56" s="590"/>
      <c r="K56" s="590"/>
      <c r="L56" s="590"/>
      <c r="M56" s="590"/>
    </row>
    <row r="57" spans="7:31">
      <c r="J57" s="590"/>
      <c r="K57" s="590"/>
      <c r="L57" s="590"/>
      <c r="M57" s="590"/>
    </row>
    <row r="58" spans="7:31">
      <c r="J58" s="590"/>
      <c r="K58" s="590"/>
      <c r="L58" s="590"/>
    </row>
    <row r="64" spans="7:31">
      <c r="G64" s="474"/>
    </row>
  </sheetData>
  <mergeCells count="11">
    <mergeCell ref="C44:K44"/>
    <mergeCell ref="H6:I6"/>
    <mergeCell ref="J6:J7"/>
    <mergeCell ref="C45:D45"/>
    <mergeCell ref="C1:D1"/>
    <mergeCell ref="J1:K1"/>
    <mergeCell ref="J2:J3"/>
    <mergeCell ref="C4:J4"/>
    <mergeCell ref="C8:D8"/>
    <mergeCell ref="F6:G6"/>
    <mergeCell ref="C6: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D75"/>
  <sheetViews>
    <sheetView zoomScaleNormal="100" workbookViewId="0"/>
  </sheetViews>
  <sheetFormatPr defaultRowHeight="12.75"/>
  <cols>
    <col min="1" max="1" width="1" style="211" customWidth="1"/>
    <col min="2" max="2" width="2.42578125" style="211" customWidth="1"/>
    <col min="3" max="3" width="2" style="211" customWidth="1"/>
    <col min="4" max="4" width="23.85546875" style="211" customWidth="1"/>
    <col min="5" max="5" width="8" style="211" customWidth="1"/>
    <col min="6" max="8" width="7.85546875" style="211" customWidth="1"/>
    <col min="9" max="9" width="7.7109375" style="211" customWidth="1"/>
    <col min="10" max="10" width="7.85546875" style="211" customWidth="1"/>
    <col min="11" max="11" width="7.7109375" style="211" customWidth="1"/>
    <col min="12" max="12" width="7.85546875" style="211" customWidth="1"/>
    <col min="13" max="13" width="8" style="211" customWidth="1"/>
    <col min="14" max="14" width="2.5703125" style="211" customWidth="1"/>
    <col min="15" max="15" width="1" style="211" customWidth="1"/>
    <col min="16" max="16" width="8.140625" style="211" customWidth="1"/>
    <col min="17" max="17" width="9" style="211" bestFit="1" customWidth="1"/>
    <col min="18" max="18" width="4.28515625" style="211" bestFit="1" customWidth="1"/>
    <col min="19" max="214" width="9.140625" style="211"/>
    <col min="215" max="215" width="1" style="211" customWidth="1"/>
    <col min="216" max="216" width="2.42578125" style="211" customWidth="1"/>
    <col min="217" max="217" width="2" style="211" customWidth="1"/>
    <col min="218" max="218" width="24.42578125" style="211" customWidth="1"/>
    <col min="219" max="221" width="3.85546875" style="211" customWidth="1"/>
    <col min="222" max="222" width="4" style="211" customWidth="1"/>
    <col min="223" max="223" width="4.140625" style="211" customWidth="1"/>
    <col min="224" max="226" width="3.85546875" style="211" customWidth="1"/>
    <col min="227" max="228" width="4.140625" style="211" customWidth="1"/>
    <col min="229" max="232" width="3.85546875" style="211" customWidth="1"/>
    <col min="233" max="233" width="4.28515625" style="211" customWidth="1"/>
    <col min="234" max="234" width="4.140625" style="211" customWidth="1"/>
    <col min="235" max="236" width="3.85546875" style="211" customWidth="1"/>
    <col min="237" max="237" width="2.5703125" style="211" customWidth="1"/>
    <col min="238" max="238" width="1" style="211" customWidth="1"/>
    <col min="239" max="242" width="0" style="211" hidden="1" customWidth="1"/>
    <col min="243" max="259" width="5.28515625" style="211" customWidth="1"/>
    <col min="260" max="470" width="9.140625" style="211"/>
    <col min="471" max="471" width="1" style="211" customWidth="1"/>
    <col min="472" max="472" width="2.42578125" style="211" customWidth="1"/>
    <col min="473" max="473" width="2" style="211" customWidth="1"/>
    <col min="474" max="474" width="24.42578125" style="211" customWidth="1"/>
    <col min="475" max="477" width="3.85546875" style="211" customWidth="1"/>
    <col min="478" max="478" width="4" style="211" customWidth="1"/>
    <col min="479" max="479" width="4.140625" style="211" customWidth="1"/>
    <col min="480" max="482" width="3.85546875" style="211" customWidth="1"/>
    <col min="483" max="484" width="4.140625" style="211" customWidth="1"/>
    <col min="485" max="488" width="3.85546875" style="211" customWidth="1"/>
    <col min="489" max="489" width="4.28515625" style="211" customWidth="1"/>
    <col min="490" max="490" width="4.140625" style="211" customWidth="1"/>
    <col min="491" max="492" width="3.85546875" style="211" customWidth="1"/>
    <col min="493" max="493" width="2.5703125" style="211" customWidth="1"/>
    <col min="494" max="494" width="1" style="211" customWidth="1"/>
    <col min="495" max="498" width="0" style="211" hidden="1" customWidth="1"/>
    <col min="499" max="515" width="5.28515625" style="211" customWidth="1"/>
    <col min="516" max="726" width="9.140625" style="211"/>
    <col min="727" max="727" width="1" style="211" customWidth="1"/>
    <col min="728" max="728" width="2.42578125" style="211" customWidth="1"/>
    <col min="729" max="729" width="2" style="211" customWidth="1"/>
    <col min="730" max="730" width="24.42578125" style="211" customWidth="1"/>
    <col min="731" max="733" width="3.85546875" style="211" customWidth="1"/>
    <col min="734" max="734" width="4" style="211" customWidth="1"/>
    <col min="735" max="735" width="4.140625" style="211" customWidth="1"/>
    <col min="736" max="738" width="3.85546875" style="211" customWidth="1"/>
    <col min="739" max="740" width="4.140625" style="211" customWidth="1"/>
    <col min="741" max="744" width="3.85546875" style="211" customWidth="1"/>
    <col min="745" max="745" width="4.28515625" style="211" customWidth="1"/>
    <col min="746" max="746" width="4.140625" style="211" customWidth="1"/>
    <col min="747" max="748" width="3.85546875" style="211" customWidth="1"/>
    <col min="749" max="749" width="2.5703125" style="211" customWidth="1"/>
    <col min="750" max="750" width="1" style="211" customWidth="1"/>
    <col min="751" max="754" width="0" style="211" hidden="1" customWidth="1"/>
    <col min="755" max="771" width="5.28515625" style="211" customWidth="1"/>
    <col min="772" max="982" width="9.140625" style="211"/>
    <col min="983" max="983" width="1" style="211" customWidth="1"/>
    <col min="984" max="984" width="2.42578125" style="211" customWidth="1"/>
    <col min="985" max="985" width="2" style="211" customWidth="1"/>
    <col min="986" max="986" width="24.42578125" style="211" customWidth="1"/>
    <col min="987" max="989" width="3.85546875" style="211" customWidth="1"/>
    <col min="990" max="990" width="4" style="211" customWidth="1"/>
    <col min="991" max="991" width="4.140625" style="211" customWidth="1"/>
    <col min="992" max="994" width="3.85546875" style="211" customWidth="1"/>
    <col min="995" max="996" width="4.140625" style="211" customWidth="1"/>
    <col min="997" max="1000" width="3.85546875" style="211" customWidth="1"/>
    <col min="1001" max="1001" width="4.28515625" style="211" customWidth="1"/>
    <col min="1002" max="1002" width="4.140625" style="211" customWidth="1"/>
    <col min="1003" max="1004" width="3.85546875" style="211" customWidth="1"/>
    <col min="1005" max="1005" width="2.5703125" style="211" customWidth="1"/>
    <col min="1006" max="1006" width="1" style="211" customWidth="1"/>
    <col min="1007" max="1010" width="0" style="211" hidden="1" customWidth="1"/>
    <col min="1011" max="1027" width="5.28515625" style="211" customWidth="1"/>
    <col min="1028" max="1238" width="9.140625" style="211"/>
    <col min="1239" max="1239" width="1" style="211" customWidth="1"/>
    <col min="1240" max="1240" width="2.42578125" style="211" customWidth="1"/>
    <col min="1241" max="1241" width="2" style="211" customWidth="1"/>
    <col min="1242" max="1242" width="24.42578125" style="211" customWidth="1"/>
    <col min="1243" max="1245" width="3.85546875" style="211" customWidth="1"/>
    <col min="1246" max="1246" width="4" style="211" customWidth="1"/>
    <col min="1247" max="1247" width="4.140625" style="211" customWidth="1"/>
    <col min="1248" max="1250" width="3.85546875" style="211" customWidth="1"/>
    <col min="1251" max="1252" width="4.140625" style="211" customWidth="1"/>
    <col min="1253" max="1256" width="3.85546875" style="211" customWidth="1"/>
    <col min="1257" max="1257" width="4.28515625" style="211" customWidth="1"/>
    <col min="1258" max="1258" width="4.140625" style="211" customWidth="1"/>
    <col min="1259" max="1260" width="3.85546875" style="211" customWidth="1"/>
    <col min="1261" max="1261" width="2.5703125" style="211" customWidth="1"/>
    <col min="1262" max="1262" width="1" style="211" customWidth="1"/>
    <col min="1263" max="1266" width="0" style="211" hidden="1" customWidth="1"/>
    <col min="1267" max="1283" width="5.28515625" style="211" customWidth="1"/>
    <col min="1284" max="1494" width="9.140625" style="211"/>
    <col min="1495" max="1495" width="1" style="211" customWidth="1"/>
    <col min="1496" max="1496" width="2.42578125" style="211" customWidth="1"/>
    <col min="1497" max="1497" width="2" style="211" customWidth="1"/>
    <col min="1498" max="1498" width="24.42578125" style="211" customWidth="1"/>
    <col min="1499" max="1501" width="3.85546875" style="211" customWidth="1"/>
    <col min="1502" max="1502" width="4" style="211" customWidth="1"/>
    <col min="1503" max="1503" width="4.140625" style="211" customWidth="1"/>
    <col min="1504" max="1506" width="3.85546875" style="211" customWidth="1"/>
    <col min="1507" max="1508" width="4.140625" style="211" customWidth="1"/>
    <col min="1509" max="1512" width="3.85546875" style="211" customWidth="1"/>
    <col min="1513" max="1513" width="4.28515625" style="211" customWidth="1"/>
    <col min="1514" max="1514" width="4.140625" style="211" customWidth="1"/>
    <col min="1515" max="1516" width="3.85546875" style="211" customWidth="1"/>
    <col min="1517" max="1517" width="2.5703125" style="211" customWidth="1"/>
    <col min="1518" max="1518" width="1" style="211" customWidth="1"/>
    <col min="1519" max="1522" width="0" style="211" hidden="1" customWidth="1"/>
    <col min="1523" max="1539" width="5.28515625" style="211" customWidth="1"/>
    <col min="1540" max="1750" width="9.140625" style="211"/>
    <col min="1751" max="1751" width="1" style="211" customWidth="1"/>
    <col min="1752" max="1752" width="2.42578125" style="211" customWidth="1"/>
    <col min="1753" max="1753" width="2" style="211" customWidth="1"/>
    <col min="1754" max="1754" width="24.42578125" style="211" customWidth="1"/>
    <col min="1755" max="1757" width="3.85546875" style="211" customWidth="1"/>
    <col min="1758" max="1758" width="4" style="211" customWidth="1"/>
    <col min="1759" max="1759" width="4.140625" style="211" customWidth="1"/>
    <col min="1760" max="1762" width="3.85546875" style="211" customWidth="1"/>
    <col min="1763" max="1764" width="4.140625" style="211" customWidth="1"/>
    <col min="1765" max="1768" width="3.85546875" style="211" customWidth="1"/>
    <col min="1769" max="1769" width="4.28515625" style="211" customWidth="1"/>
    <col min="1770" max="1770" width="4.140625" style="211" customWidth="1"/>
    <col min="1771" max="1772" width="3.85546875" style="211" customWidth="1"/>
    <col min="1773" max="1773" width="2.5703125" style="211" customWidth="1"/>
    <col min="1774" max="1774" width="1" style="211" customWidth="1"/>
    <col min="1775" max="1778" width="0" style="211" hidden="1" customWidth="1"/>
    <col min="1779" max="1795" width="5.28515625" style="211" customWidth="1"/>
    <col min="1796" max="2006" width="9.140625" style="211"/>
    <col min="2007" max="2007" width="1" style="211" customWidth="1"/>
    <col min="2008" max="2008" width="2.42578125" style="211" customWidth="1"/>
    <col min="2009" max="2009" width="2" style="211" customWidth="1"/>
    <col min="2010" max="2010" width="24.42578125" style="211" customWidth="1"/>
    <col min="2011" max="2013" width="3.85546875" style="211" customWidth="1"/>
    <col min="2014" max="2014" width="4" style="211" customWidth="1"/>
    <col min="2015" max="2015" width="4.140625" style="211" customWidth="1"/>
    <col min="2016" max="2018" width="3.85546875" style="211" customWidth="1"/>
    <col min="2019" max="2020" width="4.140625" style="211" customWidth="1"/>
    <col min="2021" max="2024" width="3.85546875" style="211" customWidth="1"/>
    <col min="2025" max="2025" width="4.28515625" style="211" customWidth="1"/>
    <col min="2026" max="2026" width="4.140625" style="211" customWidth="1"/>
    <col min="2027" max="2028" width="3.85546875" style="211" customWidth="1"/>
    <col min="2029" max="2029" width="2.5703125" style="211" customWidth="1"/>
    <col min="2030" max="2030" width="1" style="211" customWidth="1"/>
    <col min="2031" max="2034" width="0" style="211" hidden="1" customWidth="1"/>
    <col min="2035" max="2051" width="5.28515625" style="211" customWidth="1"/>
    <col min="2052" max="2262" width="9.140625" style="211"/>
    <col min="2263" max="2263" width="1" style="211" customWidth="1"/>
    <col min="2264" max="2264" width="2.42578125" style="211" customWidth="1"/>
    <col min="2265" max="2265" width="2" style="211" customWidth="1"/>
    <col min="2266" max="2266" width="24.42578125" style="211" customWidth="1"/>
    <col min="2267" max="2269" width="3.85546875" style="211" customWidth="1"/>
    <col min="2270" max="2270" width="4" style="211" customWidth="1"/>
    <col min="2271" max="2271" width="4.140625" style="211" customWidth="1"/>
    <col min="2272" max="2274" width="3.85546875" style="211" customWidth="1"/>
    <col min="2275" max="2276" width="4.140625" style="211" customWidth="1"/>
    <col min="2277" max="2280" width="3.85546875" style="211" customWidth="1"/>
    <col min="2281" max="2281" width="4.28515625" style="211" customWidth="1"/>
    <col min="2282" max="2282" width="4.140625" style="211" customWidth="1"/>
    <col min="2283" max="2284" width="3.85546875" style="211" customWidth="1"/>
    <col min="2285" max="2285" width="2.5703125" style="211" customWidth="1"/>
    <col min="2286" max="2286" width="1" style="211" customWidth="1"/>
    <col min="2287" max="2290" width="0" style="211" hidden="1" customWidth="1"/>
    <col min="2291" max="2307" width="5.28515625" style="211" customWidth="1"/>
    <col min="2308" max="2518" width="9.140625" style="211"/>
    <col min="2519" max="2519" width="1" style="211" customWidth="1"/>
    <col min="2520" max="2520" width="2.42578125" style="211" customWidth="1"/>
    <col min="2521" max="2521" width="2" style="211" customWidth="1"/>
    <col min="2522" max="2522" width="24.42578125" style="211" customWidth="1"/>
    <col min="2523" max="2525" width="3.85546875" style="211" customWidth="1"/>
    <col min="2526" max="2526" width="4" style="211" customWidth="1"/>
    <col min="2527" max="2527" width="4.140625" style="211" customWidth="1"/>
    <col min="2528" max="2530" width="3.85546875" style="211" customWidth="1"/>
    <col min="2531" max="2532" width="4.140625" style="211" customWidth="1"/>
    <col min="2533" max="2536" width="3.85546875" style="211" customWidth="1"/>
    <col min="2537" max="2537" width="4.28515625" style="211" customWidth="1"/>
    <col min="2538" max="2538" width="4.140625" style="211" customWidth="1"/>
    <col min="2539" max="2540" width="3.85546875" style="211" customWidth="1"/>
    <col min="2541" max="2541" width="2.5703125" style="211" customWidth="1"/>
    <col min="2542" max="2542" width="1" style="211" customWidth="1"/>
    <col min="2543" max="2546" width="0" style="211" hidden="1" customWidth="1"/>
    <col min="2547" max="2563" width="5.28515625" style="211" customWidth="1"/>
    <col min="2564" max="2774" width="9.140625" style="211"/>
    <col min="2775" max="2775" width="1" style="211" customWidth="1"/>
    <col min="2776" max="2776" width="2.42578125" style="211" customWidth="1"/>
    <col min="2777" max="2777" width="2" style="211" customWidth="1"/>
    <col min="2778" max="2778" width="24.42578125" style="211" customWidth="1"/>
    <col min="2779" max="2781" width="3.85546875" style="211" customWidth="1"/>
    <col min="2782" max="2782" width="4" style="211" customWidth="1"/>
    <col min="2783" max="2783" width="4.140625" style="211" customWidth="1"/>
    <col min="2784" max="2786" width="3.85546875" style="211" customWidth="1"/>
    <col min="2787" max="2788" width="4.140625" style="211" customWidth="1"/>
    <col min="2789" max="2792" width="3.85546875" style="211" customWidth="1"/>
    <col min="2793" max="2793" width="4.28515625" style="211" customWidth="1"/>
    <col min="2794" max="2794" width="4.140625" style="211" customWidth="1"/>
    <col min="2795" max="2796" width="3.85546875" style="211" customWidth="1"/>
    <col min="2797" max="2797" width="2.5703125" style="211" customWidth="1"/>
    <col min="2798" max="2798" width="1" style="211" customWidth="1"/>
    <col min="2799" max="2802" width="0" style="211" hidden="1" customWidth="1"/>
    <col min="2803" max="2819" width="5.28515625" style="211" customWidth="1"/>
    <col min="2820" max="3030" width="9.140625" style="211"/>
    <col min="3031" max="3031" width="1" style="211" customWidth="1"/>
    <col min="3032" max="3032" width="2.42578125" style="211" customWidth="1"/>
    <col min="3033" max="3033" width="2" style="211" customWidth="1"/>
    <col min="3034" max="3034" width="24.42578125" style="211" customWidth="1"/>
    <col min="3035" max="3037" width="3.85546875" style="211" customWidth="1"/>
    <col min="3038" max="3038" width="4" style="211" customWidth="1"/>
    <col min="3039" max="3039" width="4.140625" style="211" customWidth="1"/>
    <col min="3040" max="3042" width="3.85546875" style="211" customWidth="1"/>
    <col min="3043" max="3044" width="4.140625" style="211" customWidth="1"/>
    <col min="3045" max="3048" width="3.85546875" style="211" customWidth="1"/>
    <col min="3049" max="3049" width="4.28515625" style="211" customWidth="1"/>
    <col min="3050" max="3050" width="4.140625" style="211" customWidth="1"/>
    <col min="3051" max="3052" width="3.85546875" style="211" customWidth="1"/>
    <col min="3053" max="3053" width="2.5703125" style="211" customWidth="1"/>
    <col min="3054" max="3054" width="1" style="211" customWidth="1"/>
    <col min="3055" max="3058" width="0" style="211" hidden="1" customWidth="1"/>
    <col min="3059" max="3075" width="5.28515625" style="211" customWidth="1"/>
    <col min="3076" max="3286" width="9.140625" style="211"/>
    <col min="3287" max="3287" width="1" style="211" customWidth="1"/>
    <col min="3288" max="3288" width="2.42578125" style="211" customWidth="1"/>
    <col min="3289" max="3289" width="2" style="211" customWidth="1"/>
    <col min="3290" max="3290" width="24.42578125" style="211" customWidth="1"/>
    <col min="3291" max="3293" width="3.85546875" style="211" customWidth="1"/>
    <col min="3294" max="3294" width="4" style="211" customWidth="1"/>
    <col min="3295" max="3295" width="4.140625" style="211" customWidth="1"/>
    <col min="3296" max="3298" width="3.85546875" style="211" customWidth="1"/>
    <col min="3299" max="3300" width="4.140625" style="211" customWidth="1"/>
    <col min="3301" max="3304" width="3.85546875" style="211" customWidth="1"/>
    <col min="3305" max="3305" width="4.28515625" style="211" customWidth="1"/>
    <col min="3306" max="3306" width="4.140625" style="211" customWidth="1"/>
    <col min="3307" max="3308" width="3.85546875" style="211" customWidth="1"/>
    <col min="3309" max="3309" width="2.5703125" style="211" customWidth="1"/>
    <col min="3310" max="3310" width="1" style="211" customWidth="1"/>
    <col min="3311" max="3314" width="0" style="211" hidden="1" customWidth="1"/>
    <col min="3315" max="3331" width="5.28515625" style="211" customWidth="1"/>
    <col min="3332" max="3542" width="9.140625" style="211"/>
    <col min="3543" max="3543" width="1" style="211" customWidth="1"/>
    <col min="3544" max="3544" width="2.42578125" style="211" customWidth="1"/>
    <col min="3545" max="3545" width="2" style="211" customWidth="1"/>
    <col min="3546" max="3546" width="24.42578125" style="211" customWidth="1"/>
    <col min="3547" max="3549" width="3.85546875" style="211" customWidth="1"/>
    <col min="3550" max="3550" width="4" style="211" customWidth="1"/>
    <col min="3551" max="3551" width="4.140625" style="211" customWidth="1"/>
    <col min="3552" max="3554" width="3.85546875" style="211" customWidth="1"/>
    <col min="3555" max="3556" width="4.140625" style="211" customWidth="1"/>
    <col min="3557" max="3560" width="3.85546875" style="211" customWidth="1"/>
    <col min="3561" max="3561" width="4.28515625" style="211" customWidth="1"/>
    <col min="3562" max="3562" width="4.140625" style="211" customWidth="1"/>
    <col min="3563" max="3564" width="3.85546875" style="211" customWidth="1"/>
    <col min="3565" max="3565" width="2.5703125" style="211" customWidth="1"/>
    <col min="3566" max="3566" width="1" style="211" customWidth="1"/>
    <col min="3567" max="3570" width="0" style="211" hidden="1" customWidth="1"/>
    <col min="3571" max="3587" width="5.28515625" style="211" customWidth="1"/>
    <col min="3588" max="3798" width="9.140625" style="211"/>
    <col min="3799" max="3799" width="1" style="211" customWidth="1"/>
    <col min="3800" max="3800" width="2.42578125" style="211" customWidth="1"/>
    <col min="3801" max="3801" width="2" style="211" customWidth="1"/>
    <col min="3802" max="3802" width="24.42578125" style="211" customWidth="1"/>
    <col min="3803" max="3805" width="3.85546875" style="211" customWidth="1"/>
    <col min="3806" max="3806" width="4" style="211" customWidth="1"/>
    <col min="3807" max="3807" width="4.140625" style="211" customWidth="1"/>
    <col min="3808" max="3810" width="3.85546875" style="211" customWidth="1"/>
    <col min="3811" max="3812" width="4.140625" style="211" customWidth="1"/>
    <col min="3813" max="3816" width="3.85546875" style="211" customWidth="1"/>
    <col min="3817" max="3817" width="4.28515625" style="211" customWidth="1"/>
    <col min="3818" max="3818" width="4.140625" style="211" customWidth="1"/>
    <col min="3819" max="3820" width="3.85546875" style="211" customWidth="1"/>
    <col min="3821" max="3821" width="2.5703125" style="211" customWidth="1"/>
    <col min="3822" max="3822" width="1" style="211" customWidth="1"/>
    <col min="3823" max="3826" width="0" style="211" hidden="1" customWidth="1"/>
    <col min="3827" max="3843" width="5.28515625" style="211" customWidth="1"/>
    <col min="3844" max="4054" width="9.140625" style="211"/>
    <col min="4055" max="4055" width="1" style="211" customWidth="1"/>
    <col min="4056" max="4056" width="2.42578125" style="211" customWidth="1"/>
    <col min="4057" max="4057" width="2" style="211" customWidth="1"/>
    <col min="4058" max="4058" width="24.42578125" style="211" customWidth="1"/>
    <col min="4059" max="4061" width="3.85546875" style="211" customWidth="1"/>
    <col min="4062" max="4062" width="4" style="211" customWidth="1"/>
    <col min="4063" max="4063" width="4.140625" style="211" customWidth="1"/>
    <col min="4064" max="4066" width="3.85546875" style="211" customWidth="1"/>
    <col min="4067" max="4068" width="4.140625" style="211" customWidth="1"/>
    <col min="4069" max="4072" width="3.85546875" style="211" customWidth="1"/>
    <col min="4073" max="4073" width="4.28515625" style="211" customWidth="1"/>
    <col min="4074" max="4074" width="4.140625" style="211" customWidth="1"/>
    <col min="4075" max="4076" width="3.85546875" style="211" customWidth="1"/>
    <col min="4077" max="4077" width="2.5703125" style="211" customWidth="1"/>
    <col min="4078" max="4078" width="1" style="211" customWidth="1"/>
    <col min="4079" max="4082" width="0" style="211" hidden="1" customWidth="1"/>
    <col min="4083" max="4099" width="5.28515625" style="211" customWidth="1"/>
    <col min="4100" max="4310" width="9.140625" style="211"/>
    <col min="4311" max="4311" width="1" style="211" customWidth="1"/>
    <col min="4312" max="4312" width="2.42578125" style="211" customWidth="1"/>
    <col min="4313" max="4313" width="2" style="211" customWidth="1"/>
    <col min="4314" max="4314" width="24.42578125" style="211" customWidth="1"/>
    <col min="4315" max="4317" width="3.85546875" style="211" customWidth="1"/>
    <col min="4318" max="4318" width="4" style="211" customWidth="1"/>
    <col min="4319" max="4319" width="4.140625" style="211" customWidth="1"/>
    <col min="4320" max="4322" width="3.85546875" style="211" customWidth="1"/>
    <col min="4323" max="4324" width="4.140625" style="211" customWidth="1"/>
    <col min="4325" max="4328" width="3.85546875" style="211" customWidth="1"/>
    <col min="4329" max="4329" width="4.28515625" style="211" customWidth="1"/>
    <col min="4330" max="4330" width="4.140625" style="211" customWidth="1"/>
    <col min="4331" max="4332" width="3.85546875" style="211" customWidth="1"/>
    <col min="4333" max="4333" width="2.5703125" style="211" customWidth="1"/>
    <col min="4334" max="4334" width="1" style="211" customWidth="1"/>
    <col min="4335" max="4338" width="0" style="211" hidden="1" customWidth="1"/>
    <col min="4339" max="4355" width="5.28515625" style="211" customWidth="1"/>
    <col min="4356" max="4566" width="9.140625" style="211"/>
    <col min="4567" max="4567" width="1" style="211" customWidth="1"/>
    <col min="4568" max="4568" width="2.42578125" style="211" customWidth="1"/>
    <col min="4569" max="4569" width="2" style="211" customWidth="1"/>
    <col min="4570" max="4570" width="24.42578125" style="211" customWidth="1"/>
    <col min="4571" max="4573" width="3.85546875" style="211" customWidth="1"/>
    <col min="4574" max="4574" width="4" style="211" customWidth="1"/>
    <col min="4575" max="4575" width="4.140625" style="211" customWidth="1"/>
    <col min="4576" max="4578" width="3.85546875" style="211" customWidth="1"/>
    <col min="4579" max="4580" width="4.140625" style="211" customWidth="1"/>
    <col min="4581" max="4584" width="3.85546875" style="211" customWidth="1"/>
    <col min="4585" max="4585" width="4.28515625" style="211" customWidth="1"/>
    <col min="4586" max="4586" width="4.140625" style="211" customWidth="1"/>
    <col min="4587" max="4588" width="3.85546875" style="211" customWidth="1"/>
    <col min="4589" max="4589" width="2.5703125" style="211" customWidth="1"/>
    <col min="4590" max="4590" width="1" style="211" customWidth="1"/>
    <col min="4591" max="4594" width="0" style="211" hidden="1" customWidth="1"/>
    <col min="4595" max="4611" width="5.28515625" style="211" customWidth="1"/>
    <col min="4612" max="4822" width="9.140625" style="211"/>
    <col min="4823" max="4823" width="1" style="211" customWidth="1"/>
    <col min="4824" max="4824" width="2.42578125" style="211" customWidth="1"/>
    <col min="4825" max="4825" width="2" style="211" customWidth="1"/>
    <col min="4826" max="4826" width="24.42578125" style="211" customWidth="1"/>
    <col min="4827" max="4829" width="3.85546875" style="211" customWidth="1"/>
    <col min="4830" max="4830" width="4" style="211" customWidth="1"/>
    <col min="4831" max="4831" width="4.140625" style="211" customWidth="1"/>
    <col min="4832" max="4834" width="3.85546875" style="211" customWidth="1"/>
    <col min="4835" max="4836" width="4.140625" style="211" customWidth="1"/>
    <col min="4837" max="4840" width="3.85546875" style="211" customWidth="1"/>
    <col min="4841" max="4841" width="4.28515625" style="211" customWidth="1"/>
    <col min="4842" max="4842" width="4.140625" style="211" customWidth="1"/>
    <col min="4843" max="4844" width="3.85546875" style="211" customWidth="1"/>
    <col min="4845" max="4845" width="2.5703125" style="211" customWidth="1"/>
    <col min="4846" max="4846" width="1" style="211" customWidth="1"/>
    <col min="4847" max="4850" width="0" style="211" hidden="1" customWidth="1"/>
    <col min="4851" max="4867" width="5.28515625" style="211" customWidth="1"/>
    <col min="4868" max="5078" width="9.140625" style="211"/>
    <col min="5079" max="5079" width="1" style="211" customWidth="1"/>
    <col min="5080" max="5080" width="2.42578125" style="211" customWidth="1"/>
    <col min="5081" max="5081" width="2" style="211" customWidth="1"/>
    <col min="5082" max="5082" width="24.42578125" style="211" customWidth="1"/>
    <col min="5083" max="5085" width="3.85546875" style="211" customWidth="1"/>
    <col min="5086" max="5086" width="4" style="211" customWidth="1"/>
    <col min="5087" max="5087" width="4.140625" style="211" customWidth="1"/>
    <col min="5088" max="5090" width="3.85546875" style="211" customWidth="1"/>
    <col min="5091" max="5092" width="4.140625" style="211" customWidth="1"/>
    <col min="5093" max="5096" width="3.85546875" style="211" customWidth="1"/>
    <col min="5097" max="5097" width="4.28515625" style="211" customWidth="1"/>
    <col min="5098" max="5098" width="4.140625" style="211" customWidth="1"/>
    <col min="5099" max="5100" width="3.85546875" style="211" customWidth="1"/>
    <col min="5101" max="5101" width="2.5703125" style="211" customWidth="1"/>
    <col min="5102" max="5102" width="1" style="211" customWidth="1"/>
    <col min="5103" max="5106" width="0" style="211" hidden="1" customWidth="1"/>
    <col min="5107" max="5123" width="5.28515625" style="211" customWidth="1"/>
    <col min="5124" max="5334" width="9.140625" style="211"/>
    <col min="5335" max="5335" width="1" style="211" customWidth="1"/>
    <col min="5336" max="5336" width="2.42578125" style="211" customWidth="1"/>
    <col min="5337" max="5337" width="2" style="211" customWidth="1"/>
    <col min="5338" max="5338" width="24.42578125" style="211" customWidth="1"/>
    <col min="5339" max="5341" width="3.85546875" style="211" customWidth="1"/>
    <col min="5342" max="5342" width="4" style="211" customWidth="1"/>
    <col min="5343" max="5343" width="4.140625" style="211" customWidth="1"/>
    <col min="5344" max="5346" width="3.85546875" style="211" customWidth="1"/>
    <col min="5347" max="5348" width="4.140625" style="211" customWidth="1"/>
    <col min="5349" max="5352" width="3.85546875" style="211" customWidth="1"/>
    <col min="5353" max="5353" width="4.28515625" style="211" customWidth="1"/>
    <col min="5354" max="5354" width="4.140625" style="211" customWidth="1"/>
    <col min="5355" max="5356" width="3.85546875" style="211" customWidth="1"/>
    <col min="5357" max="5357" width="2.5703125" style="211" customWidth="1"/>
    <col min="5358" max="5358" width="1" style="211" customWidth="1"/>
    <col min="5359" max="5362" width="0" style="211" hidden="1" customWidth="1"/>
    <col min="5363" max="5379" width="5.28515625" style="211" customWidth="1"/>
    <col min="5380" max="5590" width="9.140625" style="211"/>
    <col min="5591" max="5591" width="1" style="211" customWidth="1"/>
    <col min="5592" max="5592" width="2.42578125" style="211" customWidth="1"/>
    <col min="5593" max="5593" width="2" style="211" customWidth="1"/>
    <col min="5594" max="5594" width="24.42578125" style="211" customWidth="1"/>
    <col min="5595" max="5597" width="3.85546875" style="211" customWidth="1"/>
    <col min="5598" max="5598" width="4" style="211" customWidth="1"/>
    <col min="5599" max="5599" width="4.140625" style="211" customWidth="1"/>
    <col min="5600" max="5602" width="3.85546875" style="211" customWidth="1"/>
    <col min="5603" max="5604" width="4.140625" style="211" customWidth="1"/>
    <col min="5605" max="5608" width="3.85546875" style="211" customWidth="1"/>
    <col min="5609" max="5609" width="4.28515625" style="211" customWidth="1"/>
    <col min="5610" max="5610" width="4.140625" style="211" customWidth="1"/>
    <col min="5611" max="5612" width="3.85546875" style="211" customWidth="1"/>
    <col min="5613" max="5613" width="2.5703125" style="211" customWidth="1"/>
    <col min="5614" max="5614" width="1" style="211" customWidth="1"/>
    <col min="5615" max="5618" width="0" style="211" hidden="1" customWidth="1"/>
    <col min="5619" max="5635" width="5.28515625" style="211" customWidth="1"/>
    <col min="5636" max="5846" width="9.140625" style="211"/>
    <col min="5847" max="5847" width="1" style="211" customWidth="1"/>
    <col min="5848" max="5848" width="2.42578125" style="211" customWidth="1"/>
    <col min="5849" max="5849" width="2" style="211" customWidth="1"/>
    <col min="5850" max="5850" width="24.42578125" style="211" customWidth="1"/>
    <col min="5851" max="5853" width="3.85546875" style="211" customWidth="1"/>
    <col min="5854" max="5854" width="4" style="211" customWidth="1"/>
    <col min="5855" max="5855" width="4.140625" style="211" customWidth="1"/>
    <col min="5856" max="5858" width="3.85546875" style="211" customWidth="1"/>
    <col min="5859" max="5860" width="4.140625" style="211" customWidth="1"/>
    <col min="5861" max="5864" width="3.85546875" style="211" customWidth="1"/>
    <col min="5865" max="5865" width="4.28515625" style="211" customWidth="1"/>
    <col min="5866" max="5866" width="4.140625" style="211" customWidth="1"/>
    <col min="5867" max="5868" width="3.85546875" style="211" customWidth="1"/>
    <col min="5869" max="5869" width="2.5703125" style="211" customWidth="1"/>
    <col min="5870" max="5870" width="1" style="211" customWidth="1"/>
    <col min="5871" max="5874" width="0" style="211" hidden="1" customWidth="1"/>
    <col min="5875" max="5891" width="5.28515625" style="211" customWidth="1"/>
    <col min="5892" max="6102" width="9.140625" style="211"/>
    <col min="6103" max="6103" width="1" style="211" customWidth="1"/>
    <col min="6104" max="6104" width="2.42578125" style="211" customWidth="1"/>
    <col min="6105" max="6105" width="2" style="211" customWidth="1"/>
    <col min="6106" max="6106" width="24.42578125" style="211" customWidth="1"/>
    <col min="6107" max="6109" width="3.85546875" style="211" customWidth="1"/>
    <col min="6110" max="6110" width="4" style="211" customWidth="1"/>
    <col min="6111" max="6111" width="4.140625" style="211" customWidth="1"/>
    <col min="6112" max="6114" width="3.85546875" style="211" customWidth="1"/>
    <col min="6115" max="6116" width="4.140625" style="211" customWidth="1"/>
    <col min="6117" max="6120" width="3.85546875" style="211" customWidth="1"/>
    <col min="6121" max="6121" width="4.28515625" style="211" customWidth="1"/>
    <col min="6122" max="6122" width="4.140625" style="211" customWidth="1"/>
    <col min="6123" max="6124" width="3.85546875" style="211" customWidth="1"/>
    <col min="6125" max="6125" width="2.5703125" style="211" customWidth="1"/>
    <col min="6126" max="6126" width="1" style="211" customWidth="1"/>
    <col min="6127" max="6130" width="0" style="211" hidden="1" customWidth="1"/>
    <col min="6131" max="6147" width="5.28515625" style="211" customWidth="1"/>
    <col min="6148" max="6358" width="9.140625" style="211"/>
    <col min="6359" max="6359" width="1" style="211" customWidth="1"/>
    <col min="6360" max="6360" width="2.42578125" style="211" customWidth="1"/>
    <col min="6361" max="6361" width="2" style="211" customWidth="1"/>
    <col min="6362" max="6362" width="24.42578125" style="211" customWidth="1"/>
    <col min="6363" max="6365" width="3.85546875" style="211" customWidth="1"/>
    <col min="6366" max="6366" width="4" style="211" customWidth="1"/>
    <col min="6367" max="6367" width="4.140625" style="211" customWidth="1"/>
    <col min="6368" max="6370" width="3.85546875" style="211" customWidth="1"/>
    <col min="6371" max="6372" width="4.140625" style="211" customWidth="1"/>
    <col min="6373" max="6376" width="3.85546875" style="211" customWidth="1"/>
    <col min="6377" max="6377" width="4.28515625" style="211" customWidth="1"/>
    <col min="6378" max="6378" width="4.140625" style="211" customWidth="1"/>
    <col min="6379" max="6380" width="3.85546875" style="211" customWidth="1"/>
    <col min="6381" max="6381" width="2.5703125" style="211" customWidth="1"/>
    <col min="6382" max="6382" width="1" style="211" customWidth="1"/>
    <col min="6383" max="6386" width="0" style="211" hidden="1" customWidth="1"/>
    <col min="6387" max="6403" width="5.28515625" style="211" customWidth="1"/>
    <col min="6404" max="6614" width="9.140625" style="211"/>
    <col min="6615" max="6615" width="1" style="211" customWidth="1"/>
    <col min="6616" max="6616" width="2.42578125" style="211" customWidth="1"/>
    <col min="6617" max="6617" width="2" style="211" customWidth="1"/>
    <col min="6618" max="6618" width="24.42578125" style="211" customWidth="1"/>
    <col min="6619" max="6621" width="3.85546875" style="211" customWidth="1"/>
    <col min="6622" max="6622" width="4" style="211" customWidth="1"/>
    <col min="6623" max="6623" width="4.140625" style="211" customWidth="1"/>
    <col min="6624" max="6626" width="3.85546875" style="211" customWidth="1"/>
    <col min="6627" max="6628" width="4.140625" style="211" customWidth="1"/>
    <col min="6629" max="6632" width="3.85546875" style="211" customWidth="1"/>
    <col min="6633" max="6633" width="4.28515625" style="211" customWidth="1"/>
    <col min="6634" max="6634" width="4.140625" style="211" customWidth="1"/>
    <col min="6635" max="6636" width="3.85546875" style="211" customWidth="1"/>
    <col min="6637" max="6637" width="2.5703125" style="211" customWidth="1"/>
    <col min="6638" max="6638" width="1" style="211" customWidth="1"/>
    <col min="6639" max="6642" width="0" style="211" hidden="1" customWidth="1"/>
    <col min="6643" max="6659" width="5.28515625" style="211" customWidth="1"/>
    <col min="6660" max="6870" width="9.140625" style="211"/>
    <col min="6871" max="6871" width="1" style="211" customWidth="1"/>
    <col min="6872" max="6872" width="2.42578125" style="211" customWidth="1"/>
    <col min="6873" max="6873" width="2" style="211" customWidth="1"/>
    <col min="6874" max="6874" width="24.42578125" style="211" customWidth="1"/>
    <col min="6875" max="6877" width="3.85546875" style="211" customWidth="1"/>
    <col min="6878" max="6878" width="4" style="211" customWidth="1"/>
    <col min="6879" max="6879" width="4.140625" style="211" customWidth="1"/>
    <col min="6880" max="6882" width="3.85546875" style="211" customWidth="1"/>
    <col min="6883" max="6884" width="4.140625" style="211" customWidth="1"/>
    <col min="6885" max="6888" width="3.85546875" style="211" customWidth="1"/>
    <col min="6889" max="6889" width="4.28515625" style="211" customWidth="1"/>
    <col min="6890" max="6890" width="4.140625" style="211" customWidth="1"/>
    <col min="6891" max="6892" width="3.85546875" style="211" customWidth="1"/>
    <col min="6893" max="6893" width="2.5703125" style="211" customWidth="1"/>
    <col min="6894" max="6894" width="1" style="211" customWidth="1"/>
    <col min="6895" max="6898" width="0" style="211" hidden="1" customWidth="1"/>
    <col min="6899" max="6915" width="5.28515625" style="211" customWidth="1"/>
    <col min="6916" max="7126" width="9.140625" style="211"/>
    <col min="7127" max="7127" width="1" style="211" customWidth="1"/>
    <col min="7128" max="7128" width="2.42578125" style="211" customWidth="1"/>
    <col min="7129" max="7129" width="2" style="211" customWidth="1"/>
    <col min="7130" max="7130" width="24.42578125" style="211" customWidth="1"/>
    <col min="7131" max="7133" width="3.85546875" style="211" customWidth="1"/>
    <col min="7134" max="7134" width="4" style="211" customWidth="1"/>
    <col min="7135" max="7135" width="4.140625" style="211" customWidth="1"/>
    <col min="7136" max="7138" width="3.85546875" style="211" customWidth="1"/>
    <col min="7139" max="7140" width="4.140625" style="211" customWidth="1"/>
    <col min="7141" max="7144" width="3.85546875" style="211" customWidth="1"/>
    <col min="7145" max="7145" width="4.28515625" style="211" customWidth="1"/>
    <col min="7146" max="7146" width="4.140625" style="211" customWidth="1"/>
    <col min="7147" max="7148" width="3.85546875" style="211" customWidth="1"/>
    <col min="7149" max="7149" width="2.5703125" style="211" customWidth="1"/>
    <col min="7150" max="7150" width="1" style="211" customWidth="1"/>
    <col min="7151" max="7154" width="0" style="211" hidden="1" customWidth="1"/>
    <col min="7155" max="7171" width="5.28515625" style="211" customWidth="1"/>
    <col min="7172" max="7382" width="9.140625" style="211"/>
    <col min="7383" max="7383" width="1" style="211" customWidth="1"/>
    <col min="7384" max="7384" width="2.42578125" style="211" customWidth="1"/>
    <col min="7385" max="7385" width="2" style="211" customWidth="1"/>
    <col min="7386" max="7386" width="24.42578125" style="211" customWidth="1"/>
    <col min="7387" max="7389" width="3.85546875" style="211" customWidth="1"/>
    <col min="7390" max="7390" width="4" style="211" customWidth="1"/>
    <col min="7391" max="7391" width="4.140625" style="211" customWidth="1"/>
    <col min="7392" max="7394" width="3.85546875" style="211" customWidth="1"/>
    <col min="7395" max="7396" width="4.140625" style="211" customWidth="1"/>
    <col min="7397" max="7400" width="3.85546875" style="211" customWidth="1"/>
    <col min="7401" max="7401" width="4.28515625" style="211" customWidth="1"/>
    <col min="7402" max="7402" width="4.140625" style="211" customWidth="1"/>
    <col min="7403" max="7404" width="3.85546875" style="211" customWidth="1"/>
    <col min="7405" max="7405" width="2.5703125" style="211" customWidth="1"/>
    <col min="7406" max="7406" width="1" style="211" customWidth="1"/>
    <col min="7407" max="7410" width="0" style="211" hidden="1" customWidth="1"/>
    <col min="7411" max="7427" width="5.28515625" style="211" customWidth="1"/>
    <col min="7428" max="7638" width="9.140625" style="211"/>
    <col min="7639" max="7639" width="1" style="211" customWidth="1"/>
    <col min="7640" max="7640" width="2.42578125" style="211" customWidth="1"/>
    <col min="7641" max="7641" width="2" style="211" customWidth="1"/>
    <col min="7642" max="7642" width="24.42578125" style="211" customWidth="1"/>
    <col min="7643" max="7645" width="3.85546875" style="211" customWidth="1"/>
    <col min="7646" max="7646" width="4" style="211" customWidth="1"/>
    <col min="7647" max="7647" width="4.140625" style="211" customWidth="1"/>
    <col min="7648" max="7650" width="3.85546875" style="211" customWidth="1"/>
    <col min="7651" max="7652" width="4.140625" style="211" customWidth="1"/>
    <col min="7653" max="7656" width="3.85546875" style="211" customWidth="1"/>
    <col min="7657" max="7657" width="4.28515625" style="211" customWidth="1"/>
    <col min="7658" max="7658" width="4.140625" style="211" customWidth="1"/>
    <col min="7659" max="7660" width="3.85546875" style="211" customWidth="1"/>
    <col min="7661" max="7661" width="2.5703125" style="211" customWidth="1"/>
    <col min="7662" max="7662" width="1" style="211" customWidth="1"/>
    <col min="7663" max="7666" width="0" style="211" hidden="1" customWidth="1"/>
    <col min="7667" max="7683" width="5.28515625" style="211" customWidth="1"/>
    <col min="7684" max="7894" width="9.140625" style="211"/>
    <col min="7895" max="7895" width="1" style="211" customWidth="1"/>
    <col min="7896" max="7896" width="2.42578125" style="211" customWidth="1"/>
    <col min="7897" max="7897" width="2" style="211" customWidth="1"/>
    <col min="7898" max="7898" width="24.42578125" style="211" customWidth="1"/>
    <col min="7899" max="7901" width="3.85546875" style="211" customWidth="1"/>
    <col min="7902" max="7902" width="4" style="211" customWidth="1"/>
    <col min="7903" max="7903" width="4.140625" style="211" customWidth="1"/>
    <col min="7904" max="7906" width="3.85546875" style="211" customWidth="1"/>
    <col min="7907" max="7908" width="4.140625" style="211" customWidth="1"/>
    <col min="7909" max="7912" width="3.85546875" style="211" customWidth="1"/>
    <col min="7913" max="7913" width="4.28515625" style="211" customWidth="1"/>
    <col min="7914" max="7914" width="4.140625" style="211" customWidth="1"/>
    <col min="7915" max="7916" width="3.85546875" style="211" customWidth="1"/>
    <col min="7917" max="7917" width="2.5703125" style="211" customWidth="1"/>
    <col min="7918" max="7918" width="1" style="211" customWidth="1"/>
    <col min="7919" max="7922" width="0" style="211" hidden="1" customWidth="1"/>
    <col min="7923" max="7939" width="5.28515625" style="211" customWidth="1"/>
    <col min="7940" max="8150" width="9.140625" style="211"/>
    <col min="8151" max="8151" width="1" style="211" customWidth="1"/>
    <col min="8152" max="8152" width="2.42578125" style="211" customWidth="1"/>
    <col min="8153" max="8153" width="2" style="211" customWidth="1"/>
    <col min="8154" max="8154" width="24.42578125" style="211" customWidth="1"/>
    <col min="8155" max="8157" width="3.85546875" style="211" customWidth="1"/>
    <col min="8158" max="8158" width="4" style="211" customWidth="1"/>
    <col min="8159" max="8159" width="4.140625" style="211" customWidth="1"/>
    <col min="8160" max="8162" width="3.85546875" style="211" customWidth="1"/>
    <col min="8163" max="8164" width="4.140625" style="211" customWidth="1"/>
    <col min="8165" max="8168" width="3.85546875" style="211" customWidth="1"/>
    <col min="8169" max="8169" width="4.28515625" style="211" customWidth="1"/>
    <col min="8170" max="8170" width="4.140625" style="211" customWidth="1"/>
    <col min="8171" max="8172" width="3.85546875" style="211" customWidth="1"/>
    <col min="8173" max="8173" width="2.5703125" style="211" customWidth="1"/>
    <col min="8174" max="8174" width="1" style="211" customWidth="1"/>
    <col min="8175" max="8178" width="0" style="211" hidden="1" customWidth="1"/>
    <col min="8179" max="8195" width="5.28515625" style="211" customWidth="1"/>
    <col min="8196" max="8406" width="9.140625" style="211"/>
    <col min="8407" max="8407" width="1" style="211" customWidth="1"/>
    <col min="8408" max="8408" width="2.42578125" style="211" customWidth="1"/>
    <col min="8409" max="8409" width="2" style="211" customWidth="1"/>
    <col min="8410" max="8410" width="24.42578125" style="211" customWidth="1"/>
    <col min="8411" max="8413" width="3.85546875" style="211" customWidth="1"/>
    <col min="8414" max="8414" width="4" style="211" customWidth="1"/>
    <col min="8415" max="8415" width="4.140625" style="211" customWidth="1"/>
    <col min="8416" max="8418" width="3.85546875" style="211" customWidth="1"/>
    <col min="8419" max="8420" width="4.140625" style="211" customWidth="1"/>
    <col min="8421" max="8424" width="3.85546875" style="211" customWidth="1"/>
    <col min="8425" max="8425" width="4.28515625" style="211" customWidth="1"/>
    <col min="8426" max="8426" width="4.140625" style="211" customWidth="1"/>
    <col min="8427" max="8428" width="3.85546875" style="211" customWidth="1"/>
    <col min="8429" max="8429" width="2.5703125" style="211" customWidth="1"/>
    <col min="8430" max="8430" width="1" style="211" customWidth="1"/>
    <col min="8431" max="8434" width="0" style="211" hidden="1" customWidth="1"/>
    <col min="8435" max="8451" width="5.28515625" style="211" customWidth="1"/>
    <col min="8452" max="8662" width="9.140625" style="211"/>
    <col min="8663" max="8663" width="1" style="211" customWidth="1"/>
    <col min="8664" max="8664" width="2.42578125" style="211" customWidth="1"/>
    <col min="8665" max="8665" width="2" style="211" customWidth="1"/>
    <col min="8666" max="8666" width="24.42578125" style="211" customWidth="1"/>
    <col min="8667" max="8669" width="3.85546875" style="211" customWidth="1"/>
    <col min="8670" max="8670" width="4" style="211" customWidth="1"/>
    <col min="8671" max="8671" width="4.140625" style="211" customWidth="1"/>
    <col min="8672" max="8674" width="3.85546875" style="211" customWidth="1"/>
    <col min="8675" max="8676" width="4.140625" style="211" customWidth="1"/>
    <col min="8677" max="8680" width="3.85546875" style="211" customWidth="1"/>
    <col min="8681" max="8681" width="4.28515625" style="211" customWidth="1"/>
    <col min="8682" max="8682" width="4.140625" style="211" customWidth="1"/>
    <col min="8683" max="8684" width="3.85546875" style="211" customWidth="1"/>
    <col min="8685" max="8685" width="2.5703125" style="211" customWidth="1"/>
    <col min="8686" max="8686" width="1" style="211" customWidth="1"/>
    <col min="8687" max="8690" width="0" style="211" hidden="1" customWidth="1"/>
    <col min="8691" max="8707" width="5.28515625" style="211" customWidth="1"/>
    <col min="8708" max="8918" width="9.140625" style="211"/>
    <col min="8919" max="8919" width="1" style="211" customWidth="1"/>
    <col min="8920" max="8920" width="2.42578125" style="211" customWidth="1"/>
    <col min="8921" max="8921" width="2" style="211" customWidth="1"/>
    <col min="8922" max="8922" width="24.42578125" style="211" customWidth="1"/>
    <col min="8923" max="8925" width="3.85546875" style="211" customWidth="1"/>
    <col min="8926" max="8926" width="4" style="211" customWidth="1"/>
    <col min="8927" max="8927" width="4.140625" style="211" customWidth="1"/>
    <col min="8928" max="8930" width="3.85546875" style="211" customWidth="1"/>
    <col min="8931" max="8932" width="4.140625" style="211" customWidth="1"/>
    <col min="8933" max="8936" width="3.85546875" style="211" customWidth="1"/>
    <col min="8937" max="8937" width="4.28515625" style="211" customWidth="1"/>
    <col min="8938" max="8938" width="4.140625" style="211" customWidth="1"/>
    <col min="8939" max="8940" width="3.85546875" style="211" customWidth="1"/>
    <col min="8941" max="8941" width="2.5703125" style="211" customWidth="1"/>
    <col min="8942" max="8942" width="1" style="211" customWidth="1"/>
    <col min="8943" max="8946" width="0" style="211" hidden="1" customWidth="1"/>
    <col min="8947" max="8963" width="5.28515625" style="211" customWidth="1"/>
    <col min="8964" max="9174" width="9.140625" style="211"/>
    <col min="9175" max="9175" width="1" style="211" customWidth="1"/>
    <col min="9176" max="9176" width="2.42578125" style="211" customWidth="1"/>
    <col min="9177" max="9177" width="2" style="211" customWidth="1"/>
    <col min="9178" max="9178" width="24.42578125" style="211" customWidth="1"/>
    <col min="9179" max="9181" width="3.85546875" style="211" customWidth="1"/>
    <col min="9182" max="9182" width="4" style="211" customWidth="1"/>
    <col min="9183" max="9183" width="4.140625" style="211" customWidth="1"/>
    <col min="9184" max="9186" width="3.85546875" style="211" customWidth="1"/>
    <col min="9187" max="9188" width="4.140625" style="211" customWidth="1"/>
    <col min="9189" max="9192" width="3.85546875" style="211" customWidth="1"/>
    <col min="9193" max="9193" width="4.28515625" style="211" customWidth="1"/>
    <col min="9194" max="9194" width="4.140625" style="211" customWidth="1"/>
    <col min="9195" max="9196" width="3.85546875" style="211" customWidth="1"/>
    <col min="9197" max="9197" width="2.5703125" style="211" customWidth="1"/>
    <col min="9198" max="9198" width="1" style="211" customWidth="1"/>
    <col min="9199" max="9202" width="0" style="211" hidden="1" customWidth="1"/>
    <col min="9203" max="9219" width="5.28515625" style="211" customWidth="1"/>
    <col min="9220" max="9430" width="9.140625" style="211"/>
    <col min="9431" max="9431" width="1" style="211" customWidth="1"/>
    <col min="9432" max="9432" width="2.42578125" style="211" customWidth="1"/>
    <col min="9433" max="9433" width="2" style="211" customWidth="1"/>
    <col min="9434" max="9434" width="24.42578125" style="211" customWidth="1"/>
    <col min="9435" max="9437" width="3.85546875" style="211" customWidth="1"/>
    <col min="9438" max="9438" width="4" style="211" customWidth="1"/>
    <col min="9439" max="9439" width="4.140625" style="211" customWidth="1"/>
    <col min="9440" max="9442" width="3.85546875" style="211" customWidth="1"/>
    <col min="9443" max="9444" width="4.140625" style="211" customWidth="1"/>
    <col min="9445" max="9448" width="3.85546875" style="211" customWidth="1"/>
    <col min="9449" max="9449" width="4.28515625" style="211" customWidth="1"/>
    <col min="9450" max="9450" width="4.140625" style="211" customWidth="1"/>
    <col min="9451" max="9452" width="3.85546875" style="211" customWidth="1"/>
    <col min="9453" max="9453" width="2.5703125" style="211" customWidth="1"/>
    <col min="9454" max="9454" width="1" style="211" customWidth="1"/>
    <col min="9455" max="9458" width="0" style="211" hidden="1" customWidth="1"/>
    <col min="9459" max="9475" width="5.28515625" style="211" customWidth="1"/>
    <col min="9476" max="9686" width="9.140625" style="211"/>
    <col min="9687" max="9687" width="1" style="211" customWidth="1"/>
    <col min="9688" max="9688" width="2.42578125" style="211" customWidth="1"/>
    <col min="9689" max="9689" width="2" style="211" customWidth="1"/>
    <col min="9690" max="9690" width="24.42578125" style="211" customWidth="1"/>
    <col min="9691" max="9693" width="3.85546875" style="211" customWidth="1"/>
    <col min="9694" max="9694" width="4" style="211" customWidth="1"/>
    <col min="9695" max="9695" width="4.140625" style="211" customWidth="1"/>
    <col min="9696" max="9698" width="3.85546875" style="211" customWidth="1"/>
    <col min="9699" max="9700" width="4.140625" style="211" customWidth="1"/>
    <col min="9701" max="9704" width="3.85546875" style="211" customWidth="1"/>
    <col min="9705" max="9705" width="4.28515625" style="211" customWidth="1"/>
    <col min="9706" max="9706" width="4.140625" style="211" customWidth="1"/>
    <col min="9707" max="9708" width="3.85546875" style="211" customWidth="1"/>
    <col min="9709" max="9709" width="2.5703125" style="211" customWidth="1"/>
    <col min="9710" max="9710" width="1" style="211" customWidth="1"/>
    <col min="9711" max="9714" width="0" style="211" hidden="1" customWidth="1"/>
    <col min="9715" max="9731" width="5.28515625" style="211" customWidth="1"/>
    <col min="9732" max="9942" width="9.140625" style="211"/>
    <col min="9943" max="9943" width="1" style="211" customWidth="1"/>
    <col min="9944" max="9944" width="2.42578125" style="211" customWidth="1"/>
    <col min="9945" max="9945" width="2" style="211" customWidth="1"/>
    <col min="9946" max="9946" width="24.42578125" style="211" customWidth="1"/>
    <col min="9947" max="9949" width="3.85546875" style="211" customWidth="1"/>
    <col min="9950" max="9950" width="4" style="211" customWidth="1"/>
    <col min="9951" max="9951" width="4.140625" style="211" customWidth="1"/>
    <col min="9952" max="9954" width="3.85546875" style="211" customWidth="1"/>
    <col min="9955" max="9956" width="4.140625" style="211" customWidth="1"/>
    <col min="9957" max="9960" width="3.85546875" style="211" customWidth="1"/>
    <col min="9961" max="9961" width="4.28515625" style="211" customWidth="1"/>
    <col min="9962" max="9962" width="4.140625" style="211" customWidth="1"/>
    <col min="9963" max="9964" width="3.85546875" style="211" customWidth="1"/>
    <col min="9965" max="9965" width="2.5703125" style="211" customWidth="1"/>
    <col min="9966" max="9966" width="1" style="211" customWidth="1"/>
    <col min="9967" max="9970" width="0" style="211" hidden="1" customWidth="1"/>
    <col min="9971" max="9987" width="5.28515625" style="211" customWidth="1"/>
    <col min="9988" max="10198" width="9.140625" style="211"/>
    <col min="10199" max="10199" width="1" style="211" customWidth="1"/>
    <col min="10200" max="10200" width="2.42578125" style="211" customWidth="1"/>
    <col min="10201" max="10201" width="2" style="211" customWidth="1"/>
    <col min="10202" max="10202" width="24.42578125" style="211" customWidth="1"/>
    <col min="10203" max="10205" width="3.85546875" style="211" customWidth="1"/>
    <col min="10206" max="10206" width="4" style="211" customWidth="1"/>
    <col min="10207" max="10207" width="4.140625" style="211" customWidth="1"/>
    <col min="10208" max="10210" width="3.85546875" style="211" customWidth="1"/>
    <col min="10211" max="10212" width="4.140625" style="211" customWidth="1"/>
    <col min="10213" max="10216" width="3.85546875" style="211" customWidth="1"/>
    <col min="10217" max="10217" width="4.28515625" style="211" customWidth="1"/>
    <col min="10218" max="10218" width="4.140625" style="211" customWidth="1"/>
    <col min="10219" max="10220" width="3.85546875" style="211" customWidth="1"/>
    <col min="10221" max="10221" width="2.5703125" style="211" customWidth="1"/>
    <col min="10222" max="10222" width="1" style="211" customWidth="1"/>
    <col min="10223" max="10226" width="0" style="211" hidden="1" customWidth="1"/>
    <col min="10227" max="10243" width="5.28515625" style="211" customWidth="1"/>
    <col min="10244" max="10454" width="9.140625" style="211"/>
    <col min="10455" max="10455" width="1" style="211" customWidth="1"/>
    <col min="10456" max="10456" width="2.42578125" style="211" customWidth="1"/>
    <col min="10457" max="10457" width="2" style="211" customWidth="1"/>
    <col min="10458" max="10458" width="24.42578125" style="211" customWidth="1"/>
    <col min="10459" max="10461" width="3.85546875" style="211" customWidth="1"/>
    <col min="10462" max="10462" width="4" style="211" customWidth="1"/>
    <col min="10463" max="10463" width="4.140625" style="211" customWidth="1"/>
    <col min="10464" max="10466" width="3.85546875" style="211" customWidth="1"/>
    <col min="10467" max="10468" width="4.140625" style="211" customWidth="1"/>
    <col min="10469" max="10472" width="3.85546875" style="211" customWidth="1"/>
    <col min="10473" max="10473" width="4.28515625" style="211" customWidth="1"/>
    <col min="10474" max="10474" width="4.140625" style="211" customWidth="1"/>
    <col min="10475" max="10476" width="3.85546875" style="211" customWidth="1"/>
    <col min="10477" max="10477" width="2.5703125" style="211" customWidth="1"/>
    <col min="10478" max="10478" width="1" style="211" customWidth="1"/>
    <col min="10479" max="10482" width="0" style="211" hidden="1" customWidth="1"/>
    <col min="10483" max="10499" width="5.28515625" style="211" customWidth="1"/>
    <col min="10500" max="10710" width="9.140625" style="211"/>
    <col min="10711" max="10711" width="1" style="211" customWidth="1"/>
    <col min="10712" max="10712" width="2.42578125" style="211" customWidth="1"/>
    <col min="10713" max="10713" width="2" style="211" customWidth="1"/>
    <col min="10714" max="10714" width="24.42578125" style="211" customWidth="1"/>
    <col min="10715" max="10717" width="3.85546875" style="211" customWidth="1"/>
    <col min="10718" max="10718" width="4" style="211" customWidth="1"/>
    <col min="10719" max="10719" width="4.140625" style="211" customWidth="1"/>
    <col min="10720" max="10722" width="3.85546875" style="211" customWidth="1"/>
    <col min="10723" max="10724" width="4.140625" style="211" customWidth="1"/>
    <col min="10725" max="10728" width="3.85546875" style="211" customWidth="1"/>
    <col min="10729" max="10729" width="4.28515625" style="211" customWidth="1"/>
    <col min="10730" max="10730" width="4.140625" style="211" customWidth="1"/>
    <col min="10731" max="10732" width="3.85546875" style="211" customWidth="1"/>
    <col min="10733" max="10733" width="2.5703125" style="211" customWidth="1"/>
    <col min="10734" max="10734" width="1" style="211" customWidth="1"/>
    <col min="10735" max="10738" width="0" style="211" hidden="1" customWidth="1"/>
    <col min="10739" max="10755" width="5.28515625" style="211" customWidth="1"/>
    <col min="10756" max="10966" width="9.140625" style="211"/>
    <col min="10967" max="10967" width="1" style="211" customWidth="1"/>
    <col min="10968" max="10968" width="2.42578125" style="211" customWidth="1"/>
    <col min="10969" max="10969" width="2" style="211" customWidth="1"/>
    <col min="10970" max="10970" width="24.42578125" style="211" customWidth="1"/>
    <col min="10971" max="10973" width="3.85546875" style="211" customWidth="1"/>
    <col min="10974" max="10974" width="4" style="211" customWidth="1"/>
    <col min="10975" max="10975" width="4.140625" style="211" customWidth="1"/>
    <col min="10976" max="10978" width="3.85546875" style="211" customWidth="1"/>
    <col min="10979" max="10980" width="4.140625" style="211" customWidth="1"/>
    <col min="10981" max="10984" width="3.85546875" style="211" customWidth="1"/>
    <col min="10985" max="10985" width="4.28515625" style="211" customWidth="1"/>
    <col min="10986" max="10986" width="4.140625" style="211" customWidth="1"/>
    <col min="10987" max="10988" width="3.85546875" style="211" customWidth="1"/>
    <col min="10989" max="10989" width="2.5703125" style="211" customWidth="1"/>
    <col min="10990" max="10990" width="1" style="211" customWidth="1"/>
    <col min="10991" max="10994" width="0" style="211" hidden="1" customWidth="1"/>
    <col min="10995" max="11011" width="5.28515625" style="211" customWidth="1"/>
    <col min="11012" max="11222" width="9.140625" style="211"/>
    <col min="11223" max="11223" width="1" style="211" customWidth="1"/>
    <col min="11224" max="11224" width="2.42578125" style="211" customWidth="1"/>
    <col min="11225" max="11225" width="2" style="211" customWidth="1"/>
    <col min="11226" max="11226" width="24.42578125" style="211" customWidth="1"/>
    <col min="11227" max="11229" width="3.85546875" style="211" customWidth="1"/>
    <col min="11230" max="11230" width="4" style="211" customWidth="1"/>
    <col min="11231" max="11231" width="4.140625" style="211" customWidth="1"/>
    <col min="11232" max="11234" width="3.85546875" style="211" customWidth="1"/>
    <col min="11235" max="11236" width="4.140625" style="211" customWidth="1"/>
    <col min="11237" max="11240" width="3.85546875" style="211" customWidth="1"/>
    <col min="11241" max="11241" width="4.28515625" style="211" customWidth="1"/>
    <col min="11242" max="11242" width="4.140625" style="211" customWidth="1"/>
    <col min="11243" max="11244" width="3.85546875" style="211" customWidth="1"/>
    <col min="11245" max="11245" width="2.5703125" style="211" customWidth="1"/>
    <col min="11246" max="11246" width="1" style="211" customWidth="1"/>
    <col min="11247" max="11250" width="0" style="211" hidden="1" customWidth="1"/>
    <col min="11251" max="11267" width="5.28515625" style="211" customWidth="1"/>
    <col min="11268" max="11478" width="9.140625" style="211"/>
    <col min="11479" max="11479" width="1" style="211" customWidth="1"/>
    <col min="11480" max="11480" width="2.42578125" style="211" customWidth="1"/>
    <col min="11481" max="11481" width="2" style="211" customWidth="1"/>
    <col min="11482" max="11482" width="24.42578125" style="211" customWidth="1"/>
    <col min="11483" max="11485" width="3.85546875" style="211" customWidth="1"/>
    <col min="11486" max="11486" width="4" style="211" customWidth="1"/>
    <col min="11487" max="11487" width="4.140625" style="211" customWidth="1"/>
    <col min="11488" max="11490" width="3.85546875" style="211" customWidth="1"/>
    <col min="11491" max="11492" width="4.140625" style="211" customWidth="1"/>
    <col min="11493" max="11496" width="3.85546875" style="211" customWidth="1"/>
    <col min="11497" max="11497" width="4.28515625" style="211" customWidth="1"/>
    <col min="11498" max="11498" width="4.140625" style="211" customWidth="1"/>
    <col min="11499" max="11500" width="3.85546875" style="211" customWidth="1"/>
    <col min="11501" max="11501" width="2.5703125" style="211" customWidth="1"/>
    <col min="11502" max="11502" width="1" style="211" customWidth="1"/>
    <col min="11503" max="11506" width="0" style="211" hidden="1" customWidth="1"/>
    <col min="11507" max="11523" width="5.28515625" style="211" customWidth="1"/>
    <col min="11524" max="11734" width="9.140625" style="211"/>
    <col min="11735" max="11735" width="1" style="211" customWidth="1"/>
    <col min="11736" max="11736" width="2.42578125" style="211" customWidth="1"/>
    <col min="11737" max="11737" width="2" style="211" customWidth="1"/>
    <col min="11738" max="11738" width="24.42578125" style="211" customWidth="1"/>
    <col min="11739" max="11741" width="3.85546875" style="211" customWidth="1"/>
    <col min="11742" max="11742" width="4" style="211" customWidth="1"/>
    <col min="11743" max="11743" width="4.140625" style="211" customWidth="1"/>
    <col min="11744" max="11746" width="3.85546875" style="211" customWidth="1"/>
    <col min="11747" max="11748" width="4.140625" style="211" customWidth="1"/>
    <col min="11749" max="11752" width="3.85546875" style="211" customWidth="1"/>
    <col min="11753" max="11753" width="4.28515625" style="211" customWidth="1"/>
    <col min="11754" max="11754" width="4.140625" style="211" customWidth="1"/>
    <col min="11755" max="11756" width="3.85546875" style="211" customWidth="1"/>
    <col min="11757" max="11757" width="2.5703125" style="211" customWidth="1"/>
    <col min="11758" max="11758" width="1" style="211" customWidth="1"/>
    <col min="11759" max="11762" width="0" style="211" hidden="1" customWidth="1"/>
    <col min="11763" max="11779" width="5.28515625" style="211" customWidth="1"/>
    <col min="11780" max="11990" width="9.140625" style="211"/>
    <col min="11991" max="11991" width="1" style="211" customWidth="1"/>
    <col min="11992" max="11992" width="2.42578125" style="211" customWidth="1"/>
    <col min="11993" max="11993" width="2" style="211" customWidth="1"/>
    <col min="11994" max="11994" width="24.42578125" style="211" customWidth="1"/>
    <col min="11995" max="11997" width="3.85546875" style="211" customWidth="1"/>
    <col min="11998" max="11998" width="4" style="211" customWidth="1"/>
    <col min="11999" max="11999" width="4.140625" style="211" customWidth="1"/>
    <col min="12000" max="12002" width="3.85546875" style="211" customWidth="1"/>
    <col min="12003" max="12004" width="4.140625" style="211" customWidth="1"/>
    <col min="12005" max="12008" width="3.85546875" style="211" customWidth="1"/>
    <col min="12009" max="12009" width="4.28515625" style="211" customWidth="1"/>
    <col min="12010" max="12010" width="4.140625" style="211" customWidth="1"/>
    <col min="12011" max="12012" width="3.85546875" style="211" customWidth="1"/>
    <col min="12013" max="12013" width="2.5703125" style="211" customWidth="1"/>
    <col min="12014" max="12014" width="1" style="211" customWidth="1"/>
    <col min="12015" max="12018" width="0" style="211" hidden="1" customWidth="1"/>
    <col min="12019" max="12035" width="5.28515625" style="211" customWidth="1"/>
    <col min="12036" max="12246" width="9.140625" style="211"/>
    <col min="12247" max="12247" width="1" style="211" customWidth="1"/>
    <col min="12248" max="12248" width="2.42578125" style="211" customWidth="1"/>
    <col min="12249" max="12249" width="2" style="211" customWidth="1"/>
    <col min="12250" max="12250" width="24.42578125" style="211" customWidth="1"/>
    <col min="12251" max="12253" width="3.85546875" style="211" customWidth="1"/>
    <col min="12254" max="12254" width="4" style="211" customWidth="1"/>
    <col min="12255" max="12255" width="4.140625" style="211" customWidth="1"/>
    <col min="12256" max="12258" width="3.85546875" style="211" customWidth="1"/>
    <col min="12259" max="12260" width="4.140625" style="211" customWidth="1"/>
    <col min="12261" max="12264" width="3.85546875" style="211" customWidth="1"/>
    <col min="12265" max="12265" width="4.28515625" style="211" customWidth="1"/>
    <col min="12266" max="12266" width="4.140625" style="211" customWidth="1"/>
    <col min="12267" max="12268" width="3.85546875" style="211" customWidth="1"/>
    <col min="12269" max="12269" width="2.5703125" style="211" customWidth="1"/>
    <col min="12270" max="12270" width="1" style="211" customWidth="1"/>
    <col min="12271" max="12274" width="0" style="211" hidden="1" customWidth="1"/>
    <col min="12275" max="12291" width="5.28515625" style="211" customWidth="1"/>
    <col min="12292" max="12502" width="9.140625" style="211"/>
    <col min="12503" max="12503" width="1" style="211" customWidth="1"/>
    <col min="12504" max="12504" width="2.42578125" style="211" customWidth="1"/>
    <col min="12505" max="12505" width="2" style="211" customWidth="1"/>
    <col min="12506" max="12506" width="24.42578125" style="211" customWidth="1"/>
    <col min="12507" max="12509" width="3.85546875" style="211" customWidth="1"/>
    <col min="12510" max="12510" width="4" style="211" customWidth="1"/>
    <col min="12511" max="12511" width="4.140625" style="211" customWidth="1"/>
    <col min="12512" max="12514" width="3.85546875" style="211" customWidth="1"/>
    <col min="12515" max="12516" width="4.140625" style="211" customWidth="1"/>
    <col min="12517" max="12520" width="3.85546875" style="211" customWidth="1"/>
    <col min="12521" max="12521" width="4.28515625" style="211" customWidth="1"/>
    <col min="12522" max="12522" width="4.140625" style="211" customWidth="1"/>
    <col min="12523" max="12524" width="3.85546875" style="211" customWidth="1"/>
    <col min="12525" max="12525" width="2.5703125" style="211" customWidth="1"/>
    <col min="12526" max="12526" width="1" style="211" customWidth="1"/>
    <col min="12527" max="12530" width="0" style="211" hidden="1" customWidth="1"/>
    <col min="12531" max="12547" width="5.28515625" style="211" customWidth="1"/>
    <col min="12548" max="12758" width="9.140625" style="211"/>
    <col min="12759" max="12759" width="1" style="211" customWidth="1"/>
    <col min="12760" max="12760" width="2.42578125" style="211" customWidth="1"/>
    <col min="12761" max="12761" width="2" style="211" customWidth="1"/>
    <col min="12762" max="12762" width="24.42578125" style="211" customWidth="1"/>
    <col min="12763" max="12765" width="3.85546875" style="211" customWidth="1"/>
    <col min="12766" max="12766" width="4" style="211" customWidth="1"/>
    <col min="12767" max="12767" width="4.140625" style="211" customWidth="1"/>
    <col min="12768" max="12770" width="3.85546875" style="211" customWidth="1"/>
    <col min="12771" max="12772" width="4.140625" style="211" customWidth="1"/>
    <col min="12773" max="12776" width="3.85546875" style="211" customWidth="1"/>
    <col min="12777" max="12777" width="4.28515625" style="211" customWidth="1"/>
    <col min="12778" max="12778" width="4.140625" style="211" customWidth="1"/>
    <col min="12779" max="12780" width="3.85546875" style="211" customWidth="1"/>
    <col min="12781" max="12781" width="2.5703125" style="211" customWidth="1"/>
    <col min="12782" max="12782" width="1" style="211" customWidth="1"/>
    <col min="12783" max="12786" width="0" style="211" hidden="1" customWidth="1"/>
    <col min="12787" max="12803" width="5.28515625" style="211" customWidth="1"/>
    <col min="12804" max="13014" width="9.140625" style="211"/>
    <col min="13015" max="13015" width="1" style="211" customWidth="1"/>
    <col min="13016" max="13016" width="2.42578125" style="211" customWidth="1"/>
    <col min="13017" max="13017" width="2" style="211" customWidth="1"/>
    <col min="13018" max="13018" width="24.42578125" style="211" customWidth="1"/>
    <col min="13019" max="13021" width="3.85546875" style="211" customWidth="1"/>
    <col min="13022" max="13022" width="4" style="211" customWidth="1"/>
    <col min="13023" max="13023" width="4.140625" style="211" customWidth="1"/>
    <col min="13024" max="13026" width="3.85546875" style="211" customWidth="1"/>
    <col min="13027" max="13028" width="4.140625" style="211" customWidth="1"/>
    <col min="13029" max="13032" width="3.85546875" style="211" customWidth="1"/>
    <col min="13033" max="13033" width="4.28515625" style="211" customWidth="1"/>
    <col min="13034" max="13034" width="4.140625" style="211" customWidth="1"/>
    <col min="13035" max="13036" width="3.85546875" style="211" customWidth="1"/>
    <col min="13037" max="13037" width="2.5703125" style="211" customWidth="1"/>
    <col min="13038" max="13038" width="1" style="211" customWidth="1"/>
    <col min="13039" max="13042" width="0" style="211" hidden="1" customWidth="1"/>
    <col min="13043" max="13059" width="5.28515625" style="211" customWidth="1"/>
    <col min="13060" max="13270" width="9.140625" style="211"/>
    <col min="13271" max="13271" width="1" style="211" customWidth="1"/>
    <col min="13272" max="13272" width="2.42578125" style="211" customWidth="1"/>
    <col min="13273" max="13273" width="2" style="211" customWidth="1"/>
    <col min="13274" max="13274" width="24.42578125" style="211" customWidth="1"/>
    <col min="13275" max="13277" width="3.85546875" style="211" customWidth="1"/>
    <col min="13278" max="13278" width="4" style="211" customWidth="1"/>
    <col min="13279" max="13279" width="4.140625" style="211" customWidth="1"/>
    <col min="13280" max="13282" width="3.85546875" style="211" customWidth="1"/>
    <col min="13283" max="13284" width="4.140625" style="211" customWidth="1"/>
    <col min="13285" max="13288" width="3.85546875" style="211" customWidth="1"/>
    <col min="13289" max="13289" width="4.28515625" style="211" customWidth="1"/>
    <col min="13290" max="13290" width="4.140625" style="211" customWidth="1"/>
    <col min="13291" max="13292" width="3.85546875" style="211" customWidth="1"/>
    <col min="13293" max="13293" width="2.5703125" style="211" customWidth="1"/>
    <col min="13294" max="13294" width="1" style="211" customWidth="1"/>
    <col min="13295" max="13298" width="0" style="211" hidden="1" customWidth="1"/>
    <col min="13299" max="13315" width="5.28515625" style="211" customWidth="1"/>
    <col min="13316" max="13526" width="9.140625" style="211"/>
    <col min="13527" max="13527" width="1" style="211" customWidth="1"/>
    <col min="13528" max="13528" width="2.42578125" style="211" customWidth="1"/>
    <col min="13529" max="13529" width="2" style="211" customWidth="1"/>
    <col min="13530" max="13530" width="24.42578125" style="211" customWidth="1"/>
    <col min="13531" max="13533" width="3.85546875" style="211" customWidth="1"/>
    <col min="13534" max="13534" width="4" style="211" customWidth="1"/>
    <col min="13535" max="13535" width="4.140625" style="211" customWidth="1"/>
    <col min="13536" max="13538" width="3.85546875" style="211" customWidth="1"/>
    <col min="13539" max="13540" width="4.140625" style="211" customWidth="1"/>
    <col min="13541" max="13544" width="3.85546875" style="211" customWidth="1"/>
    <col min="13545" max="13545" width="4.28515625" style="211" customWidth="1"/>
    <col min="13546" max="13546" width="4.140625" style="211" customWidth="1"/>
    <col min="13547" max="13548" width="3.85546875" style="211" customWidth="1"/>
    <col min="13549" max="13549" width="2.5703125" style="211" customWidth="1"/>
    <col min="13550" max="13550" width="1" style="211" customWidth="1"/>
    <col min="13551" max="13554" width="0" style="211" hidden="1" customWidth="1"/>
    <col min="13555" max="13571" width="5.28515625" style="211" customWidth="1"/>
    <col min="13572" max="13782" width="9.140625" style="211"/>
    <col min="13783" max="13783" width="1" style="211" customWidth="1"/>
    <col min="13784" max="13784" width="2.42578125" style="211" customWidth="1"/>
    <col min="13785" max="13785" width="2" style="211" customWidth="1"/>
    <col min="13786" max="13786" width="24.42578125" style="211" customWidth="1"/>
    <col min="13787" max="13789" width="3.85546875" style="211" customWidth="1"/>
    <col min="13790" max="13790" width="4" style="211" customWidth="1"/>
    <col min="13791" max="13791" width="4.140625" style="211" customWidth="1"/>
    <col min="13792" max="13794" width="3.85546875" style="211" customWidth="1"/>
    <col min="13795" max="13796" width="4.140625" style="211" customWidth="1"/>
    <col min="13797" max="13800" width="3.85546875" style="211" customWidth="1"/>
    <col min="13801" max="13801" width="4.28515625" style="211" customWidth="1"/>
    <col min="13802" max="13802" width="4.140625" style="211" customWidth="1"/>
    <col min="13803" max="13804" width="3.85546875" style="211" customWidth="1"/>
    <col min="13805" max="13805" width="2.5703125" style="211" customWidth="1"/>
    <col min="13806" max="13806" width="1" style="211" customWidth="1"/>
    <col min="13807" max="13810" width="0" style="211" hidden="1" customWidth="1"/>
    <col min="13811" max="13827" width="5.28515625" style="211" customWidth="1"/>
    <col min="13828" max="14038" width="9.140625" style="211"/>
    <col min="14039" max="14039" width="1" style="211" customWidth="1"/>
    <col min="14040" max="14040" width="2.42578125" style="211" customWidth="1"/>
    <col min="14041" max="14041" width="2" style="211" customWidth="1"/>
    <col min="14042" max="14042" width="24.42578125" style="211" customWidth="1"/>
    <col min="14043" max="14045" width="3.85546875" style="211" customWidth="1"/>
    <col min="14046" max="14046" width="4" style="211" customWidth="1"/>
    <col min="14047" max="14047" width="4.140625" style="211" customWidth="1"/>
    <col min="14048" max="14050" width="3.85546875" style="211" customWidth="1"/>
    <col min="14051" max="14052" width="4.140625" style="211" customWidth="1"/>
    <col min="14053" max="14056" width="3.85546875" style="211" customWidth="1"/>
    <col min="14057" max="14057" width="4.28515625" style="211" customWidth="1"/>
    <col min="14058" max="14058" width="4.140625" style="211" customWidth="1"/>
    <col min="14059" max="14060" width="3.85546875" style="211" customWidth="1"/>
    <col min="14061" max="14061" width="2.5703125" style="211" customWidth="1"/>
    <col min="14062" max="14062" width="1" style="211" customWidth="1"/>
    <col min="14063" max="14066" width="0" style="211" hidden="1" customWidth="1"/>
    <col min="14067" max="14083" width="5.28515625" style="211" customWidth="1"/>
    <col min="14084" max="14294" width="9.140625" style="211"/>
    <col min="14295" max="14295" width="1" style="211" customWidth="1"/>
    <col min="14296" max="14296" width="2.42578125" style="211" customWidth="1"/>
    <col min="14297" max="14297" width="2" style="211" customWidth="1"/>
    <col min="14298" max="14298" width="24.42578125" style="211" customWidth="1"/>
    <col min="14299" max="14301" width="3.85546875" style="211" customWidth="1"/>
    <col min="14302" max="14302" width="4" style="211" customWidth="1"/>
    <col min="14303" max="14303" width="4.140625" style="211" customWidth="1"/>
    <col min="14304" max="14306" width="3.85546875" style="211" customWidth="1"/>
    <col min="14307" max="14308" width="4.140625" style="211" customWidth="1"/>
    <col min="14309" max="14312" width="3.85546875" style="211" customWidth="1"/>
    <col min="14313" max="14313" width="4.28515625" style="211" customWidth="1"/>
    <col min="14314" max="14314" width="4.140625" style="211" customWidth="1"/>
    <col min="14315" max="14316" width="3.85546875" style="211" customWidth="1"/>
    <col min="14317" max="14317" width="2.5703125" style="211" customWidth="1"/>
    <col min="14318" max="14318" width="1" style="211" customWidth="1"/>
    <col min="14319" max="14322" width="0" style="211" hidden="1" customWidth="1"/>
    <col min="14323" max="14339" width="5.28515625" style="211" customWidth="1"/>
    <col min="14340" max="14550" width="9.140625" style="211"/>
    <col min="14551" max="14551" width="1" style="211" customWidth="1"/>
    <col min="14552" max="14552" width="2.42578125" style="211" customWidth="1"/>
    <col min="14553" max="14553" width="2" style="211" customWidth="1"/>
    <col min="14554" max="14554" width="24.42578125" style="211" customWidth="1"/>
    <col min="14555" max="14557" width="3.85546875" style="211" customWidth="1"/>
    <col min="14558" max="14558" width="4" style="211" customWidth="1"/>
    <col min="14559" max="14559" width="4.140625" style="211" customWidth="1"/>
    <col min="14560" max="14562" width="3.85546875" style="211" customWidth="1"/>
    <col min="14563" max="14564" width="4.140625" style="211" customWidth="1"/>
    <col min="14565" max="14568" width="3.85546875" style="211" customWidth="1"/>
    <col min="14569" max="14569" width="4.28515625" style="211" customWidth="1"/>
    <col min="14570" max="14570" width="4.140625" style="211" customWidth="1"/>
    <col min="14571" max="14572" width="3.85546875" style="211" customWidth="1"/>
    <col min="14573" max="14573" width="2.5703125" style="211" customWidth="1"/>
    <col min="14574" max="14574" width="1" style="211" customWidth="1"/>
    <col min="14575" max="14578" width="0" style="211" hidden="1" customWidth="1"/>
    <col min="14579" max="14595" width="5.28515625" style="211" customWidth="1"/>
    <col min="14596" max="14806" width="9.140625" style="211"/>
    <col min="14807" max="14807" width="1" style="211" customWidth="1"/>
    <col min="14808" max="14808" width="2.42578125" style="211" customWidth="1"/>
    <col min="14809" max="14809" width="2" style="211" customWidth="1"/>
    <col min="14810" max="14810" width="24.42578125" style="211" customWidth="1"/>
    <col min="14811" max="14813" width="3.85546875" style="211" customWidth="1"/>
    <col min="14814" max="14814" width="4" style="211" customWidth="1"/>
    <col min="14815" max="14815" width="4.140625" style="211" customWidth="1"/>
    <col min="14816" max="14818" width="3.85546875" style="211" customWidth="1"/>
    <col min="14819" max="14820" width="4.140625" style="211" customWidth="1"/>
    <col min="14821" max="14824" width="3.85546875" style="211" customWidth="1"/>
    <col min="14825" max="14825" width="4.28515625" style="211" customWidth="1"/>
    <col min="14826" max="14826" width="4.140625" style="211" customWidth="1"/>
    <col min="14827" max="14828" width="3.85546875" style="211" customWidth="1"/>
    <col min="14829" max="14829" width="2.5703125" style="211" customWidth="1"/>
    <col min="14830" max="14830" width="1" style="211" customWidth="1"/>
    <col min="14831" max="14834" width="0" style="211" hidden="1" customWidth="1"/>
    <col min="14835" max="14851" width="5.28515625" style="211" customWidth="1"/>
    <col min="14852" max="15062" width="9.140625" style="211"/>
    <col min="15063" max="15063" width="1" style="211" customWidth="1"/>
    <col min="15064" max="15064" width="2.42578125" style="211" customWidth="1"/>
    <col min="15065" max="15065" width="2" style="211" customWidth="1"/>
    <col min="15066" max="15066" width="24.42578125" style="211" customWidth="1"/>
    <col min="15067" max="15069" width="3.85546875" style="211" customWidth="1"/>
    <col min="15070" max="15070" width="4" style="211" customWidth="1"/>
    <col min="15071" max="15071" width="4.140625" style="211" customWidth="1"/>
    <col min="15072" max="15074" width="3.85546875" style="211" customWidth="1"/>
    <col min="15075" max="15076" width="4.140625" style="211" customWidth="1"/>
    <col min="15077" max="15080" width="3.85546875" style="211" customWidth="1"/>
    <col min="15081" max="15081" width="4.28515625" style="211" customWidth="1"/>
    <col min="15082" max="15082" width="4.140625" style="211" customWidth="1"/>
    <col min="15083" max="15084" width="3.85546875" style="211" customWidth="1"/>
    <col min="15085" max="15085" width="2.5703125" style="211" customWidth="1"/>
    <col min="15086" max="15086" width="1" style="211" customWidth="1"/>
    <col min="15087" max="15090" width="0" style="211" hidden="1" customWidth="1"/>
    <col min="15091" max="15107" width="5.28515625" style="211" customWidth="1"/>
    <col min="15108" max="15318" width="9.140625" style="211"/>
    <col min="15319" max="15319" width="1" style="211" customWidth="1"/>
    <col min="15320" max="15320" width="2.42578125" style="211" customWidth="1"/>
    <col min="15321" max="15321" width="2" style="211" customWidth="1"/>
    <col min="15322" max="15322" width="24.42578125" style="211" customWidth="1"/>
    <col min="15323" max="15325" width="3.85546875" style="211" customWidth="1"/>
    <col min="15326" max="15326" width="4" style="211" customWidth="1"/>
    <col min="15327" max="15327" width="4.140625" style="211" customWidth="1"/>
    <col min="15328" max="15330" width="3.85546875" style="211" customWidth="1"/>
    <col min="15331" max="15332" width="4.140625" style="211" customWidth="1"/>
    <col min="15333" max="15336" width="3.85546875" style="211" customWidth="1"/>
    <col min="15337" max="15337" width="4.28515625" style="211" customWidth="1"/>
    <col min="15338" max="15338" width="4.140625" style="211" customWidth="1"/>
    <col min="15339" max="15340" width="3.85546875" style="211" customWidth="1"/>
    <col min="15341" max="15341" width="2.5703125" style="211" customWidth="1"/>
    <col min="15342" max="15342" width="1" style="211" customWidth="1"/>
    <col min="15343" max="15346" width="0" style="211" hidden="1" customWidth="1"/>
    <col min="15347" max="15363" width="5.28515625" style="211" customWidth="1"/>
    <col min="15364" max="15574" width="9.140625" style="211"/>
    <col min="15575" max="15575" width="1" style="211" customWidth="1"/>
    <col min="15576" max="15576" width="2.42578125" style="211" customWidth="1"/>
    <col min="15577" max="15577" width="2" style="211" customWidth="1"/>
    <col min="15578" max="15578" width="24.42578125" style="211" customWidth="1"/>
    <col min="15579" max="15581" width="3.85546875" style="211" customWidth="1"/>
    <col min="15582" max="15582" width="4" style="211" customWidth="1"/>
    <col min="15583" max="15583" width="4.140625" style="211" customWidth="1"/>
    <col min="15584" max="15586" width="3.85546875" style="211" customWidth="1"/>
    <col min="15587" max="15588" width="4.140625" style="211" customWidth="1"/>
    <col min="15589" max="15592" width="3.85546875" style="211" customWidth="1"/>
    <col min="15593" max="15593" width="4.28515625" style="211" customWidth="1"/>
    <col min="15594" max="15594" width="4.140625" style="211" customWidth="1"/>
    <col min="15595" max="15596" width="3.85546875" style="211" customWidth="1"/>
    <col min="15597" max="15597" width="2.5703125" style="211" customWidth="1"/>
    <col min="15598" max="15598" width="1" style="211" customWidth="1"/>
    <col min="15599" max="15602" width="0" style="211" hidden="1" customWidth="1"/>
    <col min="15603" max="15619" width="5.28515625" style="211" customWidth="1"/>
    <col min="15620" max="15830" width="9.140625" style="211"/>
    <col min="15831" max="15831" width="1" style="211" customWidth="1"/>
    <col min="15832" max="15832" width="2.42578125" style="211" customWidth="1"/>
    <col min="15833" max="15833" width="2" style="211" customWidth="1"/>
    <col min="15834" max="15834" width="24.42578125" style="211" customWidth="1"/>
    <col min="15835" max="15837" width="3.85546875" style="211" customWidth="1"/>
    <col min="15838" max="15838" width="4" style="211" customWidth="1"/>
    <col min="15839" max="15839" width="4.140625" style="211" customWidth="1"/>
    <col min="15840" max="15842" width="3.85546875" style="211" customWidth="1"/>
    <col min="15843" max="15844" width="4.140625" style="211" customWidth="1"/>
    <col min="15845" max="15848" width="3.85546875" style="211" customWidth="1"/>
    <col min="15849" max="15849" width="4.28515625" style="211" customWidth="1"/>
    <col min="15850" max="15850" width="4.140625" style="211" customWidth="1"/>
    <col min="15851" max="15852" width="3.85546875" style="211" customWidth="1"/>
    <col min="15853" max="15853" width="2.5703125" style="211" customWidth="1"/>
    <col min="15854" max="15854" width="1" style="211" customWidth="1"/>
    <col min="15855" max="15858" width="0" style="211" hidden="1" customWidth="1"/>
    <col min="15859" max="15875" width="5.28515625" style="211" customWidth="1"/>
    <col min="15876" max="16086" width="9.140625" style="211"/>
    <col min="16087" max="16087" width="1" style="211" customWidth="1"/>
    <col min="16088" max="16088" width="2.42578125" style="211" customWidth="1"/>
    <col min="16089" max="16089" width="2" style="211" customWidth="1"/>
    <col min="16090" max="16090" width="24.42578125" style="211" customWidth="1"/>
    <col min="16091" max="16093" width="3.85546875" style="211" customWidth="1"/>
    <col min="16094" max="16094" width="4" style="211" customWidth="1"/>
    <col min="16095" max="16095" width="4.140625" style="211" customWidth="1"/>
    <col min="16096" max="16098" width="3.85546875" style="211" customWidth="1"/>
    <col min="16099" max="16100" width="4.140625" style="211" customWidth="1"/>
    <col min="16101" max="16104" width="3.85546875" style="211" customWidth="1"/>
    <col min="16105" max="16105" width="4.28515625" style="211" customWidth="1"/>
    <col min="16106" max="16106" width="4.140625" style="211" customWidth="1"/>
    <col min="16107" max="16108" width="3.85546875" style="211" customWidth="1"/>
    <col min="16109" max="16109" width="2.5703125" style="211" customWidth="1"/>
    <col min="16110" max="16110" width="1" style="211" customWidth="1"/>
    <col min="16111" max="16114" width="0" style="211" hidden="1" customWidth="1"/>
    <col min="16115" max="16131" width="5.28515625" style="211" customWidth="1"/>
    <col min="16132" max="16384" width="9.140625" style="211"/>
  </cols>
  <sheetData>
    <row r="1" spans="1:15" ht="13.5" customHeight="1">
      <c r="A1" s="210"/>
      <c r="B1" s="1653" t="s">
        <v>423</v>
      </c>
      <c r="C1" s="1653"/>
      <c r="D1" s="1653"/>
      <c r="E1" s="1653"/>
      <c r="F1" s="1653"/>
      <c r="G1" s="282"/>
      <c r="H1" s="282"/>
      <c r="I1" s="282"/>
      <c r="J1" s="282"/>
      <c r="K1" s="282"/>
      <c r="L1" s="282"/>
      <c r="M1" s="282"/>
      <c r="N1" s="282"/>
      <c r="O1" s="1217"/>
    </row>
    <row r="2" spans="1:15" ht="6" customHeight="1">
      <c r="A2" s="210"/>
      <c r="B2" s="208"/>
      <c r="C2" s="208"/>
      <c r="D2" s="208"/>
      <c r="E2" s="208"/>
      <c r="F2" s="208"/>
      <c r="G2" s="208"/>
      <c r="H2" s="208"/>
      <c r="I2" s="208"/>
      <c r="J2" s="208"/>
      <c r="K2" s="208"/>
      <c r="L2" s="208"/>
      <c r="M2" s="208"/>
      <c r="N2" s="283"/>
      <c r="O2" s="1217"/>
    </row>
    <row r="3" spans="1:15" ht="19.5" customHeight="1" thickBot="1">
      <c r="A3" s="210"/>
      <c r="B3" s="212"/>
      <c r="C3" s="212"/>
      <c r="D3" s="212"/>
      <c r="E3" s="212"/>
      <c r="F3" s="212"/>
      <c r="G3" s="212"/>
      <c r="H3" s="212"/>
      <c r="I3" s="212"/>
      <c r="J3" s="212"/>
      <c r="K3" s="212"/>
      <c r="L3" s="212"/>
      <c r="M3" s="1218" t="s">
        <v>70</v>
      </c>
      <c r="N3" s="284"/>
      <c r="O3" s="1217"/>
    </row>
    <row r="4" spans="1:15" s="1222" customFormat="1" ht="13.5" customHeight="1" thickBot="1">
      <c r="A4" s="1219"/>
      <c r="B4" s="1220"/>
      <c r="C4" s="999" t="s">
        <v>485</v>
      </c>
      <c r="D4" s="1000"/>
      <c r="E4" s="1000"/>
      <c r="F4" s="1000"/>
      <c r="G4" s="1000"/>
      <c r="H4" s="1000"/>
      <c r="I4" s="1000"/>
      <c r="J4" s="1000"/>
      <c r="K4" s="1000"/>
      <c r="L4" s="1000"/>
      <c r="M4" s="453"/>
      <c r="N4" s="284"/>
      <c r="O4" s="1221"/>
    </row>
    <row r="5" spans="1:15" s="1226" customFormat="1" ht="4.5" customHeight="1">
      <c r="A5" s="1223"/>
      <c r="B5" s="251"/>
      <c r="C5" s="1224"/>
      <c r="D5" s="1224"/>
      <c r="E5" s="1224"/>
      <c r="F5" s="1224"/>
      <c r="G5" s="1224"/>
      <c r="H5" s="1224"/>
      <c r="I5" s="1224"/>
      <c r="J5" s="1224"/>
      <c r="K5" s="1224"/>
      <c r="L5" s="1224"/>
      <c r="M5" s="1224"/>
      <c r="N5" s="284"/>
      <c r="O5" s="1225"/>
    </row>
    <row r="6" spans="1:15" s="1226" customFormat="1" ht="13.5" customHeight="1">
      <c r="A6" s="1223"/>
      <c r="B6" s="251"/>
      <c r="C6" s="1227"/>
      <c r="D6" s="1227"/>
      <c r="E6" s="1265">
        <v>2005</v>
      </c>
      <c r="F6" s="1265">
        <v>2006</v>
      </c>
      <c r="G6" s="1265">
        <v>2007</v>
      </c>
      <c r="H6" s="1265">
        <v>2008</v>
      </c>
      <c r="I6" s="1265">
        <v>2009</v>
      </c>
      <c r="J6" s="1265">
        <v>2010</v>
      </c>
      <c r="K6" s="1265">
        <v>2011</v>
      </c>
      <c r="L6" s="1265">
        <v>2012</v>
      </c>
      <c r="M6" s="1265">
        <v>2013</v>
      </c>
      <c r="N6" s="284"/>
      <c r="O6" s="1225"/>
    </row>
    <row r="7" spans="1:15" s="1226" customFormat="1" ht="3" customHeight="1">
      <c r="A7" s="1223"/>
      <c r="B7" s="251"/>
      <c r="C7" s="1227"/>
      <c r="D7" s="1227"/>
      <c r="E7" s="1228"/>
      <c r="F7" s="1228"/>
      <c r="G7" s="1228"/>
      <c r="H7" s="1423"/>
      <c r="I7" s="1229"/>
      <c r="J7" s="1230"/>
      <c r="K7" s="1231"/>
      <c r="L7" s="1231"/>
      <c r="M7" s="1231"/>
      <c r="N7" s="284"/>
      <c r="O7" s="1225"/>
    </row>
    <row r="8" spans="1:15" s="1238" customFormat="1" ht="12" customHeight="1">
      <c r="A8" s="1232"/>
      <c r="B8" s="1233"/>
      <c r="C8" s="1424" t="s">
        <v>427</v>
      </c>
      <c r="D8" s="1425"/>
      <c r="E8" s="1426">
        <v>328230</v>
      </c>
      <c r="F8" s="1426">
        <v>330967</v>
      </c>
      <c r="G8" s="1426">
        <v>341720</v>
      </c>
      <c r="H8" s="1426">
        <v>343663</v>
      </c>
      <c r="I8" s="1426">
        <v>336378</v>
      </c>
      <c r="J8" s="1426">
        <v>283311</v>
      </c>
      <c r="K8" s="1426">
        <v>281015</v>
      </c>
      <c r="L8" s="1426">
        <v>268026</v>
      </c>
      <c r="M8" s="1309">
        <v>265860</v>
      </c>
      <c r="N8" s="1427"/>
      <c r="O8" s="1236"/>
    </row>
    <row r="9" spans="1:15" s="1238" customFormat="1" ht="12" customHeight="1">
      <c r="A9" s="1232"/>
      <c r="B9" s="1233"/>
      <c r="C9" s="1424" t="s">
        <v>428</v>
      </c>
      <c r="D9" s="1425"/>
      <c r="E9" s="1426">
        <v>378756</v>
      </c>
      <c r="F9" s="1426">
        <v>384854</v>
      </c>
      <c r="G9" s="1426">
        <v>397332</v>
      </c>
      <c r="H9" s="1426">
        <v>400210</v>
      </c>
      <c r="I9" s="1426">
        <v>390129</v>
      </c>
      <c r="J9" s="1426">
        <v>337570</v>
      </c>
      <c r="K9" s="1426">
        <v>334499</v>
      </c>
      <c r="L9" s="1426">
        <v>319177</v>
      </c>
      <c r="M9" s="1309">
        <v>315112</v>
      </c>
      <c r="N9" s="1239"/>
      <c r="O9" s="1236"/>
    </row>
    <row r="10" spans="1:15" s="1238" customFormat="1" ht="12" customHeight="1">
      <c r="A10" s="1232"/>
      <c r="B10" s="1233"/>
      <c r="C10" s="1234" t="s">
        <v>493</v>
      </c>
      <c r="D10" s="1235"/>
      <c r="E10" s="1309">
        <v>2960216</v>
      </c>
      <c r="F10" s="1309">
        <v>2990993</v>
      </c>
      <c r="G10" s="1309">
        <v>3094177</v>
      </c>
      <c r="H10" s="1309">
        <v>3138017</v>
      </c>
      <c r="I10" s="1309">
        <v>2998781</v>
      </c>
      <c r="J10" s="1309">
        <v>2779077</v>
      </c>
      <c r="K10" s="1309">
        <v>2735237</v>
      </c>
      <c r="L10" s="1309">
        <v>2559732</v>
      </c>
      <c r="M10" s="1309">
        <v>2555676</v>
      </c>
      <c r="N10" s="1239"/>
      <c r="O10" s="1236"/>
    </row>
    <row r="11" spans="1:15" s="1238" customFormat="1" ht="12" customHeight="1">
      <c r="A11" s="1232"/>
      <c r="B11" s="1233"/>
      <c r="C11" s="1234" t="s">
        <v>486</v>
      </c>
      <c r="D11" s="1235"/>
      <c r="E11" s="1309">
        <v>2738739</v>
      </c>
      <c r="F11" s="1309">
        <v>2765576</v>
      </c>
      <c r="G11" s="1309">
        <v>2848902</v>
      </c>
      <c r="H11" s="1309">
        <v>2894365</v>
      </c>
      <c r="I11" s="1309">
        <v>2759400</v>
      </c>
      <c r="J11" s="1309">
        <v>2599509</v>
      </c>
      <c r="K11" s="1309">
        <v>2553741</v>
      </c>
      <c r="L11" s="1309">
        <v>2387386</v>
      </c>
      <c r="M11" s="1309">
        <v>2384121</v>
      </c>
      <c r="N11" s="1239"/>
      <c r="O11" s="1236"/>
    </row>
    <row r="12" spans="1:15" s="1237" customFormat="1" ht="13.5" customHeight="1">
      <c r="A12" s="1240"/>
      <c r="B12" s="1241"/>
      <c r="C12" s="1242" t="s">
        <v>487</v>
      </c>
      <c r="D12" s="1243"/>
      <c r="E12" s="1311"/>
      <c r="F12" s="1311"/>
      <c r="G12" s="1311"/>
      <c r="H12" s="1311"/>
      <c r="I12" s="1311"/>
      <c r="J12" s="1311"/>
      <c r="K12" s="1311"/>
      <c r="L12" s="1311"/>
      <c r="M12" s="1311"/>
      <c r="N12" s="1239"/>
      <c r="O12" s="1245"/>
    </row>
    <row r="13" spans="1:15" s="1237" customFormat="1" ht="13.5" customHeight="1">
      <c r="A13" s="1240"/>
      <c r="B13" s="1241"/>
      <c r="D13" s="1242" t="s">
        <v>542</v>
      </c>
      <c r="E13" s="1311">
        <v>767.35</v>
      </c>
      <c r="F13" s="1311">
        <v>789.21641020299899</v>
      </c>
      <c r="G13" s="1311">
        <v>808.47849558853909</v>
      </c>
      <c r="H13" s="1311">
        <v>846.1337237422581</v>
      </c>
      <c r="I13" s="1311">
        <v>870.33975224698497</v>
      </c>
      <c r="J13" s="1311">
        <v>900.04</v>
      </c>
      <c r="K13" s="1311">
        <v>906.11</v>
      </c>
      <c r="L13" s="1311">
        <v>915.01</v>
      </c>
      <c r="M13" s="1311">
        <v>912.18298170177309</v>
      </c>
      <c r="N13" s="1239"/>
      <c r="O13" s="1245"/>
    </row>
    <row r="14" spans="1:15" s="1237" customFormat="1" ht="13.5" customHeight="1">
      <c r="A14" s="1240"/>
      <c r="B14" s="1241"/>
      <c r="C14" s="1368"/>
      <c r="D14" s="1242" t="s">
        <v>543</v>
      </c>
      <c r="E14" s="1311">
        <v>550</v>
      </c>
      <c r="F14" s="1311">
        <v>565</v>
      </c>
      <c r="G14" s="1311">
        <v>583.36</v>
      </c>
      <c r="H14" s="1311">
        <v>600</v>
      </c>
      <c r="I14" s="1311">
        <v>615.5</v>
      </c>
      <c r="J14" s="1311">
        <v>634</v>
      </c>
      <c r="K14" s="1311">
        <v>641.92999999999995</v>
      </c>
      <c r="L14" s="1311">
        <v>641.92999999999995</v>
      </c>
      <c r="M14" s="1311">
        <v>641.92999999999995</v>
      </c>
      <c r="N14" s="1239"/>
      <c r="O14" s="1245"/>
    </row>
    <row r="15" spans="1:15" s="1238" customFormat="1" ht="13.5" customHeight="1">
      <c r="A15" s="1232"/>
      <c r="B15" s="1233"/>
      <c r="C15" s="1234" t="s">
        <v>488</v>
      </c>
      <c r="D15" s="1235"/>
      <c r="E15" s="1311"/>
      <c r="F15" s="1311"/>
      <c r="G15" s="1311"/>
      <c r="H15" s="1311"/>
      <c r="I15" s="1311"/>
      <c r="J15" s="1311"/>
      <c r="K15" s="1311"/>
      <c r="L15" s="1311"/>
      <c r="M15" s="1311"/>
      <c r="N15" s="1239"/>
      <c r="O15" s="1236"/>
    </row>
    <row r="16" spans="1:15" s="1238" customFormat="1" ht="13.5" customHeight="1">
      <c r="A16" s="1232"/>
      <c r="B16" s="1233"/>
      <c r="D16" s="1234" t="s">
        <v>544</v>
      </c>
      <c r="E16" s="1311">
        <v>909.17</v>
      </c>
      <c r="F16" s="1311">
        <v>935.96967052376601</v>
      </c>
      <c r="G16" s="1311">
        <v>965.24629620701603</v>
      </c>
      <c r="H16" s="1311">
        <v>1010.3760072203901</v>
      </c>
      <c r="I16" s="1311">
        <v>1036.4416794790202</v>
      </c>
      <c r="J16" s="1311">
        <v>1076.26</v>
      </c>
      <c r="K16" s="1311">
        <v>1084.55</v>
      </c>
      <c r="L16" s="1311">
        <v>1095.5899999999999</v>
      </c>
      <c r="M16" s="1311">
        <v>1093.8178723953499</v>
      </c>
      <c r="N16" s="1239"/>
      <c r="O16" s="1236"/>
    </row>
    <row r="17" spans="1:18" s="1238" customFormat="1" ht="13.5" customHeight="1">
      <c r="A17" s="1232"/>
      <c r="B17" s="1233"/>
      <c r="C17" s="1234"/>
      <c r="D17" s="1235" t="s">
        <v>545</v>
      </c>
      <c r="E17" s="1311">
        <v>646.65</v>
      </c>
      <c r="F17" s="1311">
        <v>667</v>
      </c>
      <c r="G17" s="1311">
        <v>693</v>
      </c>
      <c r="H17" s="1311">
        <v>721.82</v>
      </c>
      <c r="I17" s="1311">
        <v>740</v>
      </c>
      <c r="J17" s="1311">
        <v>768.375</v>
      </c>
      <c r="K17" s="1311">
        <v>776</v>
      </c>
      <c r="L17" s="1311">
        <v>783.62</v>
      </c>
      <c r="M17" s="1311">
        <v>785.45</v>
      </c>
      <c r="N17" s="1239"/>
      <c r="O17" s="1236"/>
    </row>
    <row r="18" spans="1:18" s="1238" customFormat="1" ht="13.5" customHeight="1" thickBot="1">
      <c r="A18" s="1232"/>
      <c r="B18" s="1233"/>
      <c r="C18" s="1234"/>
      <c r="D18" s="1235"/>
      <c r="E18" s="1244"/>
      <c r="F18" s="1244"/>
      <c r="G18" s="1244"/>
      <c r="H18" s="1244"/>
      <c r="I18" s="1244"/>
      <c r="J18" s="1244"/>
      <c r="K18" s="1244"/>
      <c r="L18" s="1244"/>
      <c r="M18" s="1218" t="s">
        <v>73</v>
      </c>
      <c r="N18" s="1239"/>
      <c r="O18" s="1236"/>
    </row>
    <row r="19" spans="1:18" s="249" customFormat="1" ht="13.5" customHeight="1" thickBot="1">
      <c r="A19" s="248"/>
      <c r="B19" s="213"/>
      <c r="C19" s="1654" t="s">
        <v>546</v>
      </c>
      <c r="D19" s="1655"/>
      <c r="E19" s="1000"/>
      <c r="F19" s="1000"/>
      <c r="G19" s="1000"/>
      <c r="H19" s="1000"/>
      <c r="I19" s="1000"/>
      <c r="J19" s="1000"/>
      <c r="K19" s="1000"/>
      <c r="L19" s="1000"/>
      <c r="M19" s="453"/>
      <c r="N19" s="1239"/>
      <c r="O19" s="1246"/>
      <c r="P19" s="1098"/>
      <c r="Q19" s="1098"/>
    </row>
    <row r="20" spans="1:18" s="249" customFormat="1" ht="6" customHeight="1">
      <c r="A20" s="248"/>
      <c r="B20" s="213"/>
      <c r="C20" s="250"/>
      <c r="D20" s="250"/>
      <c r="E20" s="250"/>
      <c r="F20" s="250"/>
      <c r="G20" s="250"/>
      <c r="H20" s="250"/>
      <c r="I20" s="250"/>
      <c r="J20" s="250"/>
      <c r="K20" s="250"/>
      <c r="L20" s="250"/>
      <c r="M20" s="250"/>
      <c r="N20" s="1239"/>
      <c r="O20" s="1246"/>
      <c r="P20" s="1098"/>
      <c r="Q20" s="1098"/>
    </row>
    <row r="21" spans="1:18" s="1315" customFormat="1" ht="13.5" customHeight="1">
      <c r="A21" s="1312"/>
      <c r="B21" s="1313"/>
      <c r="C21" s="1428"/>
      <c r="D21" s="1428"/>
      <c r="E21" s="1429"/>
      <c r="F21" s="1430">
        <v>2006</v>
      </c>
      <c r="G21" s="1430">
        <v>2007</v>
      </c>
      <c r="H21" s="1430">
        <v>2008</v>
      </c>
      <c r="I21" s="1430">
        <v>2009</v>
      </c>
      <c r="J21" s="1430" t="s">
        <v>547</v>
      </c>
      <c r="K21" s="1430" t="s">
        <v>548</v>
      </c>
      <c r="L21" s="1430" t="s">
        <v>549</v>
      </c>
      <c r="M21" s="1430" t="s">
        <v>550</v>
      </c>
      <c r="N21" s="1239"/>
      <c r="O21" s="1219"/>
      <c r="P21" s="1314"/>
      <c r="Q21" s="1314"/>
      <c r="R21" s="1314"/>
    </row>
    <row r="22" spans="1:18" s="1315" customFormat="1" ht="13.5" customHeight="1">
      <c r="A22" s="1312"/>
      <c r="B22" s="1313"/>
      <c r="C22" s="1234" t="s">
        <v>551</v>
      </c>
      <c r="D22" s="1234"/>
      <c r="E22" s="1431"/>
      <c r="F22" s="1432">
        <v>2186695</v>
      </c>
      <c r="G22" s="1432">
        <v>2247950</v>
      </c>
      <c r="H22" s="1433">
        <v>2267915</v>
      </c>
      <c r="I22" s="1434">
        <v>2175028</v>
      </c>
      <c r="J22" s="1433">
        <v>2122401</v>
      </c>
      <c r="K22" s="1433">
        <v>2086373</v>
      </c>
      <c r="L22" s="1433">
        <v>1953897</v>
      </c>
      <c r="M22" s="1435">
        <v>1931728</v>
      </c>
      <c r="N22" s="1239"/>
      <c r="O22" s="1219"/>
      <c r="P22" s="1314"/>
      <c r="Q22" s="1314"/>
      <c r="R22" s="1314"/>
    </row>
    <row r="23" spans="1:18" s="1315" customFormat="1" ht="13.5" customHeight="1">
      <c r="A23" s="1312"/>
      <c r="B23" s="1313"/>
      <c r="C23" s="1382" t="s">
        <v>72</v>
      </c>
      <c r="D23" s="1436"/>
      <c r="E23" s="1437"/>
      <c r="F23" s="1437">
        <v>1252186</v>
      </c>
      <c r="G23" s="1437">
        <v>1279322</v>
      </c>
      <c r="H23" s="1438">
        <v>1284194</v>
      </c>
      <c r="I23" s="1439">
        <v>1224734</v>
      </c>
      <c r="J23" s="1439">
        <v>1185398</v>
      </c>
      <c r="K23" s="1439">
        <v>1152477</v>
      </c>
      <c r="L23" s="1439">
        <v>1058602</v>
      </c>
      <c r="M23" s="1482">
        <v>1043226</v>
      </c>
      <c r="N23" s="1239"/>
      <c r="O23" s="1219"/>
      <c r="P23" s="1314"/>
      <c r="Q23" s="1314"/>
      <c r="R23" s="1314"/>
    </row>
    <row r="24" spans="1:18" s="1315" customFormat="1" ht="13.5" customHeight="1">
      <c r="A24" s="1312"/>
      <c r="B24" s="1313"/>
      <c r="C24" s="1382" t="s">
        <v>71</v>
      </c>
      <c r="D24" s="1436"/>
      <c r="E24" s="1437"/>
      <c r="F24" s="1437">
        <v>934509</v>
      </c>
      <c r="G24" s="1437">
        <v>968628</v>
      </c>
      <c r="H24" s="1438">
        <v>983721</v>
      </c>
      <c r="I24" s="1439">
        <v>950294</v>
      </c>
      <c r="J24" s="1439">
        <v>937003</v>
      </c>
      <c r="K24" s="1439">
        <v>933896</v>
      </c>
      <c r="L24" s="1439">
        <v>895295</v>
      </c>
      <c r="M24" s="1482">
        <v>888502</v>
      </c>
      <c r="N24" s="1239"/>
      <c r="O24" s="1219"/>
      <c r="P24" s="1314"/>
      <c r="Q24" s="1314"/>
      <c r="R24" s="1314"/>
    </row>
    <row r="25" spans="1:18" s="1315" customFormat="1" ht="6.75" customHeight="1">
      <c r="A25" s="1312"/>
      <c r="B25" s="1313"/>
      <c r="C25" s="1382"/>
      <c r="D25" s="1436"/>
      <c r="E25" s="1441"/>
      <c r="F25" s="1441"/>
      <c r="G25" s="1441"/>
      <c r="H25" s="1442"/>
      <c r="I25" s="1438"/>
      <c r="J25" s="1438"/>
      <c r="K25" s="1438"/>
      <c r="L25" s="1438"/>
      <c r="M25" s="1438"/>
      <c r="N25" s="1239"/>
      <c r="O25" s="1219"/>
      <c r="P25" s="1314"/>
      <c r="Q25" s="1314"/>
      <c r="R25" s="1314"/>
    </row>
    <row r="26" spans="1:18" s="1315" customFormat="1" ht="13.5" customHeight="1">
      <c r="A26" s="1312"/>
      <c r="B26" s="1313"/>
      <c r="C26" s="1234" t="s">
        <v>552</v>
      </c>
      <c r="D26" s="1436"/>
      <c r="E26" s="1431"/>
      <c r="F26" s="1443">
        <v>787</v>
      </c>
      <c r="G26" s="1443">
        <v>806</v>
      </c>
      <c r="H26" s="1444">
        <v>843</v>
      </c>
      <c r="I26" s="1445">
        <v>867.54</v>
      </c>
      <c r="J26" s="1445">
        <v>899.01</v>
      </c>
      <c r="K26" s="1445">
        <v>905.08</v>
      </c>
      <c r="L26" s="1445">
        <v>914.09419997062741</v>
      </c>
      <c r="M26" s="1445">
        <v>911.52138648403968</v>
      </c>
      <c r="N26" s="1239"/>
      <c r="O26" s="1219"/>
      <c r="P26" s="1314"/>
      <c r="Q26" s="1314"/>
      <c r="R26" s="1314"/>
    </row>
    <row r="27" spans="1:18" s="1315" customFormat="1" ht="13.5" customHeight="1">
      <c r="A27" s="1312"/>
      <c r="B27" s="1313"/>
      <c r="C27" s="1382" t="s">
        <v>72</v>
      </c>
      <c r="D27" s="1436"/>
      <c r="E27" s="1437"/>
      <c r="F27" s="1437">
        <v>857.58458149989758</v>
      </c>
      <c r="G27" s="1437">
        <v>876.75006359616998</v>
      </c>
      <c r="H27" s="1438">
        <v>916.34</v>
      </c>
      <c r="I27" s="1439">
        <v>940.52</v>
      </c>
      <c r="J27" s="1439">
        <v>976.67</v>
      </c>
      <c r="K27" s="1439">
        <v>984.16</v>
      </c>
      <c r="L27" s="1442">
        <v>998.97027322828046</v>
      </c>
      <c r="M27" s="1442">
        <v>993.1960125226982</v>
      </c>
      <c r="N27" s="1239"/>
      <c r="O27" s="1219"/>
      <c r="P27" s="1314"/>
      <c r="Q27" s="1314"/>
      <c r="R27" s="1314"/>
    </row>
    <row r="28" spans="1:18" s="1315" customFormat="1" ht="13.5" customHeight="1">
      <c r="A28" s="1312"/>
      <c r="B28" s="1313"/>
      <c r="C28" s="1382" t="s">
        <v>71</v>
      </c>
      <c r="D28" s="1436"/>
      <c r="E28" s="1437"/>
      <c r="F28" s="1437">
        <v>691.39047713827881</v>
      </c>
      <c r="G28" s="1437">
        <v>712.72151003274848</v>
      </c>
      <c r="H28" s="1438">
        <v>747.71</v>
      </c>
      <c r="I28" s="1439">
        <v>773.47</v>
      </c>
      <c r="J28" s="1439">
        <v>800.76</v>
      </c>
      <c r="K28" s="1439">
        <v>807.49</v>
      </c>
      <c r="L28" s="1442">
        <v>813.73623873694476</v>
      </c>
      <c r="M28" s="1442">
        <v>815.62391700864009</v>
      </c>
      <c r="N28" s="1239"/>
      <c r="O28" s="1219"/>
      <c r="P28" s="1314"/>
      <c r="Q28" s="1314"/>
      <c r="R28" s="1314"/>
    </row>
    <row r="29" spans="1:18" s="1315" customFormat="1" ht="6.75" customHeight="1">
      <c r="A29" s="1312"/>
      <c r="B29" s="1313"/>
      <c r="C29" s="1446"/>
      <c r="D29" s="1436"/>
      <c r="E29" s="1437"/>
      <c r="F29" s="1437"/>
      <c r="G29" s="1437"/>
      <c r="H29" s="1447"/>
      <c r="I29" s="1447"/>
      <c r="J29" s="1447"/>
      <c r="K29" s="1447"/>
      <c r="L29" s="1447"/>
      <c r="M29" s="1447"/>
      <c r="N29" s="1239"/>
      <c r="O29" s="1219"/>
      <c r="P29" s="1314"/>
      <c r="Q29" s="1314"/>
      <c r="R29" s="1314"/>
    </row>
    <row r="30" spans="1:18" s="1315" customFormat="1" ht="13.5" customHeight="1">
      <c r="A30" s="1312"/>
      <c r="B30" s="1313"/>
      <c r="C30" s="1234" t="s">
        <v>553</v>
      </c>
      <c r="D30" s="1448"/>
      <c r="E30" s="1437"/>
      <c r="F30" s="1443">
        <v>566.42999999999995</v>
      </c>
      <c r="G30" s="1443">
        <v>584.5</v>
      </c>
      <c r="H30" s="1444">
        <v>600</v>
      </c>
      <c r="I30" s="1445">
        <v>617</v>
      </c>
      <c r="J30" s="1445">
        <v>634.32000000000005</v>
      </c>
      <c r="K30" s="1445">
        <v>641.92999999999995</v>
      </c>
      <c r="L30" s="1445">
        <v>641.92999999999995</v>
      </c>
      <c r="M30" s="1445">
        <v>641.92999999999995</v>
      </c>
      <c r="N30" s="1239"/>
      <c r="O30" s="1219"/>
      <c r="P30" s="1314"/>
      <c r="Q30" s="1314"/>
      <c r="R30" s="1314"/>
    </row>
    <row r="31" spans="1:18" s="1315" customFormat="1" ht="6.75" customHeight="1">
      <c r="A31" s="1312"/>
      <c r="B31" s="1313"/>
      <c r="C31" s="1322"/>
      <c r="D31" s="1322"/>
      <c r="E31" s="1441"/>
      <c r="F31" s="1441"/>
      <c r="G31" s="1441"/>
      <c r="H31" s="1449"/>
      <c r="I31" s="1438"/>
      <c r="J31" s="1438"/>
      <c r="K31" s="1438"/>
      <c r="L31" s="1438"/>
      <c r="M31" s="1438"/>
      <c r="N31" s="1239"/>
      <c r="O31" s="1219"/>
      <c r="P31" s="1314"/>
      <c r="Q31" s="1314"/>
      <c r="R31" s="1314"/>
    </row>
    <row r="32" spans="1:18" s="1315" customFormat="1" ht="13.5" customHeight="1">
      <c r="A32" s="1312"/>
      <c r="B32" s="1313"/>
      <c r="C32" s="1234" t="s">
        <v>554</v>
      </c>
      <c r="D32" s="1448"/>
      <c r="E32" s="1431"/>
      <c r="F32" s="1443">
        <v>933.9635622709319</v>
      </c>
      <c r="G32" s="1443">
        <v>963.27830539826834</v>
      </c>
      <c r="H32" s="1444">
        <v>1008</v>
      </c>
      <c r="I32" s="1445">
        <v>1034.19</v>
      </c>
      <c r="J32" s="1445">
        <v>1075.3</v>
      </c>
      <c r="K32" s="1445">
        <v>1083.75</v>
      </c>
      <c r="L32" s="1445">
        <v>1094.7284775041724</v>
      </c>
      <c r="M32" s="1445">
        <v>1093.2646422633165</v>
      </c>
      <c r="N32" s="1239"/>
      <c r="O32" s="1219"/>
      <c r="P32" s="1314"/>
      <c r="Q32" s="1314"/>
      <c r="R32" s="1314"/>
    </row>
    <row r="33" spans="1:18" s="1315" customFormat="1" ht="13.5" customHeight="1">
      <c r="A33" s="1312"/>
      <c r="B33" s="1313"/>
      <c r="C33" s="1382" t="s">
        <v>72</v>
      </c>
      <c r="D33" s="1436"/>
      <c r="E33" s="1437"/>
      <c r="F33" s="1437">
        <v>1034.484163095565</v>
      </c>
      <c r="G33" s="1437">
        <v>1065.9654061839051</v>
      </c>
      <c r="H33" s="1438">
        <v>1112.45</v>
      </c>
      <c r="I33" s="1439">
        <v>1138.8499999999999</v>
      </c>
      <c r="J33" s="1439">
        <v>1185.04</v>
      </c>
      <c r="K33" s="1439">
        <v>1195.42</v>
      </c>
      <c r="L33" s="1439">
        <v>1212.2624973786656</v>
      </c>
      <c r="M33" s="1439">
        <v>1208.7940464961282</v>
      </c>
      <c r="N33" s="1239"/>
      <c r="O33" s="1219"/>
      <c r="P33" s="1314"/>
      <c r="Q33" s="1314"/>
      <c r="R33" s="1314"/>
    </row>
    <row r="34" spans="1:18" s="1315" customFormat="1" ht="13.5" customHeight="1">
      <c r="A34" s="1312"/>
      <c r="B34" s="1313"/>
      <c r="C34" s="1382" t="s">
        <v>71</v>
      </c>
      <c r="D34" s="1436"/>
      <c r="E34" s="1437"/>
      <c r="F34" s="1437">
        <v>799.27198726813856</v>
      </c>
      <c r="G34" s="1437">
        <v>827.65362063661144</v>
      </c>
      <c r="H34" s="1438">
        <v>871.65</v>
      </c>
      <c r="I34" s="1439">
        <v>899.3</v>
      </c>
      <c r="J34" s="1439">
        <v>936.47</v>
      </c>
      <c r="K34" s="1439">
        <v>945.95</v>
      </c>
      <c r="L34" s="1439">
        <v>955.75557080068086</v>
      </c>
      <c r="M34" s="1439">
        <v>957.61691354660229</v>
      </c>
      <c r="N34" s="1239"/>
      <c r="O34" s="1219"/>
      <c r="P34" s="1314"/>
      <c r="Q34" s="1314"/>
      <c r="R34" s="1314"/>
    </row>
    <row r="35" spans="1:18" s="1315" customFormat="1" ht="6.75" customHeight="1">
      <c r="A35" s="1312"/>
      <c r="B35" s="1313"/>
      <c r="C35" s="1446"/>
      <c r="D35" s="1436"/>
      <c r="E35" s="1437"/>
      <c r="F35" s="1437"/>
      <c r="G35" s="1437"/>
      <c r="H35" s="1447"/>
      <c r="I35" s="1447"/>
      <c r="J35" s="1447"/>
      <c r="K35" s="1447"/>
      <c r="L35" s="1447"/>
      <c r="M35" s="1447"/>
      <c r="N35" s="1239"/>
      <c r="O35" s="1219"/>
      <c r="P35" s="1314"/>
      <c r="Q35" s="1314"/>
      <c r="R35" s="1314"/>
    </row>
    <row r="36" spans="1:18" s="1315" customFormat="1" ht="13.5" customHeight="1">
      <c r="A36" s="1312"/>
      <c r="B36" s="1313"/>
      <c r="C36" s="1234" t="s">
        <v>555</v>
      </c>
      <c r="D36" s="1436"/>
      <c r="E36" s="1437"/>
      <c r="F36" s="1443">
        <v>668</v>
      </c>
      <c r="G36" s="1443">
        <v>693.36</v>
      </c>
      <c r="H36" s="1444">
        <v>722.49</v>
      </c>
      <c r="I36" s="1445">
        <v>740.59</v>
      </c>
      <c r="J36" s="1445">
        <v>768.8</v>
      </c>
      <c r="K36" s="1445">
        <v>776.52</v>
      </c>
      <c r="L36" s="1445">
        <v>784.25</v>
      </c>
      <c r="M36" s="1445">
        <v>785.98</v>
      </c>
      <c r="N36" s="1239"/>
      <c r="O36" s="1219"/>
      <c r="P36" s="1314"/>
      <c r="Q36" s="1314"/>
      <c r="R36" s="1314"/>
    </row>
    <row r="37" spans="1:18" s="1320" customFormat="1" ht="18.75" customHeight="1">
      <c r="A37" s="1316"/>
      <c r="B37" s="1317"/>
      <c r="C37" s="1242" t="s">
        <v>556</v>
      </c>
      <c r="D37" s="1436"/>
      <c r="E37" s="866"/>
      <c r="F37" s="866"/>
      <c r="G37" s="866"/>
      <c r="H37" s="1450"/>
      <c r="I37" s="1450"/>
      <c r="J37" s="1450"/>
      <c r="K37" s="1450"/>
      <c r="L37" s="1450"/>
      <c r="M37" s="1450"/>
      <c r="N37" s="1310"/>
      <c r="O37" s="1318"/>
      <c r="P37" s="1319"/>
      <c r="Q37" s="1319"/>
      <c r="R37" s="1319"/>
    </row>
    <row r="38" spans="1:18" s="1315" customFormat="1" ht="12" customHeight="1">
      <c r="A38" s="1312"/>
      <c r="B38" s="1313"/>
      <c r="C38" s="1451"/>
      <c r="D38" s="1436" t="s">
        <v>557</v>
      </c>
      <c r="E38" s="1452"/>
      <c r="F38" s="1452">
        <v>397.39403683191478</v>
      </c>
      <c r="G38" s="1452">
        <v>414.27915220534709</v>
      </c>
      <c r="H38" s="1453">
        <v>435.99</v>
      </c>
      <c r="I38" s="1453">
        <v>457.6705200411904</v>
      </c>
      <c r="J38" s="1453">
        <v>489.29416321146556</v>
      </c>
      <c r="K38" s="1453">
        <v>498.85627156256868</v>
      </c>
      <c r="L38" s="1453">
        <v>502.53990050616659</v>
      </c>
      <c r="M38" s="1453">
        <v>502.88925615513284</v>
      </c>
      <c r="N38" s="1239"/>
      <c r="O38" s="1219"/>
      <c r="P38" s="1314"/>
      <c r="Q38" s="1454"/>
      <c r="R38" s="1454"/>
    </row>
    <row r="39" spans="1:18" s="1315" customFormat="1" ht="12" customHeight="1">
      <c r="A39" s="1312"/>
      <c r="B39" s="1313"/>
      <c r="C39" s="530"/>
      <c r="D39" s="1436" t="s">
        <v>558</v>
      </c>
      <c r="E39" s="1452"/>
      <c r="F39" s="1452">
        <v>457.20549897105803</v>
      </c>
      <c r="G39" s="1452">
        <v>475.43311657288211</v>
      </c>
      <c r="H39" s="1453">
        <v>497.63</v>
      </c>
      <c r="I39" s="1453">
        <v>514.97518185955482</v>
      </c>
      <c r="J39" s="1453">
        <v>549.33516387109057</v>
      </c>
      <c r="K39" s="1453">
        <v>559.57350738364028</v>
      </c>
      <c r="L39" s="1453">
        <v>566.17974891242716</v>
      </c>
      <c r="M39" s="1453">
        <v>566.34663524404959</v>
      </c>
      <c r="N39" s="1239"/>
      <c r="O39" s="1219"/>
      <c r="P39" s="1314"/>
      <c r="Q39" s="1454"/>
      <c r="R39" s="1454"/>
    </row>
    <row r="40" spans="1:18" s="1315" customFormat="1" ht="12" customHeight="1">
      <c r="A40" s="1312"/>
      <c r="B40" s="1313"/>
      <c r="C40" s="530"/>
      <c r="D40" s="1436" t="s">
        <v>559</v>
      </c>
      <c r="E40" s="1452"/>
      <c r="F40" s="1452">
        <v>505.55765938472854</v>
      </c>
      <c r="G40" s="1452">
        <v>524.33571694209388</v>
      </c>
      <c r="H40" s="1453">
        <v>551.08000000000004</v>
      </c>
      <c r="I40" s="1453">
        <v>567.96828540296826</v>
      </c>
      <c r="J40" s="1453">
        <v>598.3444826611111</v>
      </c>
      <c r="K40" s="1453">
        <v>608.19346194586149</v>
      </c>
      <c r="L40" s="1453">
        <v>614.11344495623962</v>
      </c>
      <c r="M40" s="1453">
        <v>613.00442929394887</v>
      </c>
      <c r="N40" s="1239"/>
      <c r="O40" s="1219"/>
      <c r="P40" s="1314"/>
      <c r="Q40" s="1454"/>
      <c r="R40" s="1454"/>
    </row>
    <row r="41" spans="1:18" s="1315" customFormat="1" ht="12" customHeight="1">
      <c r="A41" s="1312"/>
      <c r="B41" s="1313"/>
      <c r="C41" s="530"/>
      <c r="D41" s="1436" t="s">
        <v>560</v>
      </c>
      <c r="E41" s="1452"/>
      <c r="F41" s="1452">
        <v>563.61789116018588</v>
      </c>
      <c r="G41" s="1452">
        <v>583.69922218020599</v>
      </c>
      <c r="H41" s="1453">
        <v>610.13</v>
      </c>
      <c r="I41" s="1453">
        <v>624.77206815538511</v>
      </c>
      <c r="J41" s="1453">
        <v>655.10271386166505</v>
      </c>
      <c r="K41" s="1453">
        <v>664.86298061714638</v>
      </c>
      <c r="L41" s="1453">
        <v>671.89666644489569</v>
      </c>
      <c r="M41" s="1453">
        <v>669.51117309354106</v>
      </c>
      <c r="N41" s="1239"/>
      <c r="O41" s="1219"/>
      <c r="P41" s="1314"/>
      <c r="Q41" s="1454"/>
      <c r="R41" s="1454"/>
    </row>
    <row r="42" spans="1:18" s="1315" customFormat="1" ht="12" customHeight="1">
      <c r="A42" s="1312"/>
      <c r="B42" s="1313"/>
      <c r="C42" s="530"/>
      <c r="D42" s="1436" t="s">
        <v>561</v>
      </c>
      <c r="E42" s="1452"/>
      <c r="F42" s="1452">
        <v>628.28665617897889</v>
      </c>
      <c r="G42" s="1452">
        <v>651.51617891855824</v>
      </c>
      <c r="H42" s="1453">
        <v>680.57</v>
      </c>
      <c r="I42" s="1453">
        <v>697.34373787948755</v>
      </c>
      <c r="J42" s="1453">
        <v>728.78268149265227</v>
      </c>
      <c r="K42" s="1453">
        <v>737.63381336961857</v>
      </c>
      <c r="L42" s="1453">
        <v>744.49297819746789</v>
      </c>
      <c r="M42" s="1453">
        <v>743.24650844842495</v>
      </c>
      <c r="N42" s="1239"/>
      <c r="O42" s="1219"/>
      <c r="P42" s="1314"/>
      <c r="Q42" s="1454"/>
      <c r="R42" s="1454"/>
    </row>
    <row r="43" spans="1:18" s="1315" customFormat="1" ht="12" customHeight="1">
      <c r="A43" s="1312"/>
      <c r="B43" s="1313"/>
      <c r="C43" s="530"/>
      <c r="D43" s="1436" t="s">
        <v>562</v>
      </c>
      <c r="E43" s="1452"/>
      <c r="F43" s="1452">
        <v>714.16782498742714</v>
      </c>
      <c r="G43" s="1452">
        <v>738.54420574301173</v>
      </c>
      <c r="H43" s="1453">
        <v>769.63</v>
      </c>
      <c r="I43" s="1453">
        <v>788.56601415159673</v>
      </c>
      <c r="J43" s="1453">
        <v>822.89247898603548</v>
      </c>
      <c r="K43" s="1453">
        <v>828.88466115789561</v>
      </c>
      <c r="L43" s="1453">
        <v>836.69623128102887</v>
      </c>
      <c r="M43" s="1453">
        <v>837.45496337480051</v>
      </c>
      <c r="N43" s="1239"/>
      <c r="O43" s="1219"/>
      <c r="P43" s="1314"/>
      <c r="Q43" s="1454"/>
      <c r="R43" s="1454"/>
    </row>
    <row r="44" spans="1:18" s="1315" customFormat="1" ht="12" customHeight="1">
      <c r="A44" s="1312"/>
      <c r="B44" s="1313"/>
      <c r="C44" s="530"/>
      <c r="D44" s="1436" t="s">
        <v>563</v>
      </c>
      <c r="E44" s="1452"/>
      <c r="F44" s="1452">
        <v>833.60080692737006</v>
      </c>
      <c r="G44" s="1452">
        <v>863.11885059721089</v>
      </c>
      <c r="H44" s="1453">
        <v>900.84</v>
      </c>
      <c r="I44" s="1453">
        <v>924.08202374219115</v>
      </c>
      <c r="J44" s="1453">
        <v>960.70223756124426</v>
      </c>
      <c r="K44" s="1453">
        <v>966.56682756736075</v>
      </c>
      <c r="L44" s="1453">
        <v>975.22127617213732</v>
      </c>
      <c r="M44" s="1453">
        <v>975.47047149445393</v>
      </c>
      <c r="N44" s="1239"/>
      <c r="O44" s="1219"/>
      <c r="P44" s="1314"/>
      <c r="Q44" s="1454"/>
      <c r="R44" s="1454"/>
    </row>
    <row r="45" spans="1:18" s="1315" customFormat="1" ht="12" customHeight="1">
      <c r="A45" s="1312"/>
      <c r="B45" s="1313"/>
      <c r="C45" s="530"/>
      <c r="D45" s="1436" t="s">
        <v>564</v>
      </c>
      <c r="E45" s="1452"/>
      <c r="F45" s="1452">
        <v>1029.8262200118927</v>
      </c>
      <c r="G45" s="1452">
        <v>1063.9859650793087</v>
      </c>
      <c r="H45" s="1453">
        <v>1110.67</v>
      </c>
      <c r="I45" s="1453">
        <v>1141.1748482550029</v>
      </c>
      <c r="J45" s="1453">
        <v>1183.1654377119853</v>
      </c>
      <c r="K45" s="1453">
        <v>1187.0516069537268</v>
      </c>
      <c r="L45" s="1453">
        <v>1201.0997209683244</v>
      </c>
      <c r="M45" s="1453">
        <v>1200.407700455012</v>
      </c>
      <c r="N45" s="1239"/>
      <c r="O45" s="1219"/>
      <c r="P45" s="1314"/>
      <c r="Q45" s="1454"/>
      <c r="R45" s="1454"/>
    </row>
    <row r="46" spans="1:18" s="1315" customFormat="1" ht="12" customHeight="1">
      <c r="A46" s="1312"/>
      <c r="B46" s="1313"/>
      <c r="C46" s="530"/>
      <c r="D46" s="1436" t="s">
        <v>565</v>
      </c>
      <c r="E46" s="1452"/>
      <c r="F46" s="1452">
        <v>1398.4070752141515</v>
      </c>
      <c r="G46" s="1452">
        <v>1444.3006211436916</v>
      </c>
      <c r="H46" s="1453">
        <v>1499.7</v>
      </c>
      <c r="I46" s="1453">
        <v>1540.3232554493554</v>
      </c>
      <c r="J46" s="1453">
        <v>1586.1876014888842</v>
      </c>
      <c r="K46" s="1453">
        <v>1586.4814449977957</v>
      </c>
      <c r="L46" s="1453">
        <v>1604.5312426429216</v>
      </c>
      <c r="M46" s="1453">
        <v>1604.2833491740621</v>
      </c>
      <c r="N46" s="1239"/>
      <c r="O46" s="1219"/>
      <c r="P46" s="1314"/>
      <c r="Q46" s="1454"/>
      <c r="R46" s="1454"/>
    </row>
    <row r="47" spans="1:18" s="1315" customFormat="1" ht="12" customHeight="1">
      <c r="A47" s="1312"/>
      <c r="B47" s="1313"/>
      <c r="C47" s="530"/>
      <c r="D47" s="1436" t="s">
        <v>566</v>
      </c>
      <c r="E47" s="1452"/>
      <c r="F47" s="1452">
        <v>2811.5678071980333</v>
      </c>
      <c r="G47" s="1452">
        <v>2873.5700246001657</v>
      </c>
      <c r="H47" s="1453">
        <v>3023.75</v>
      </c>
      <c r="I47" s="1453">
        <v>3085.0140031171932</v>
      </c>
      <c r="J47" s="1453">
        <v>3179.1865353065591</v>
      </c>
      <c r="K47" s="1453">
        <v>3199.4174346475797</v>
      </c>
      <c r="L47" s="1453">
        <v>3230.5077584830456</v>
      </c>
      <c r="M47" s="1453">
        <v>3220.0270677578665</v>
      </c>
      <c r="N47" s="1239"/>
      <c r="O47" s="1219"/>
      <c r="P47" s="1314"/>
      <c r="Q47" s="1454"/>
      <c r="R47" s="1454"/>
    </row>
    <row r="48" spans="1:18" s="1315" customFormat="1" ht="6.75" customHeight="1">
      <c r="A48" s="1312"/>
      <c r="B48" s="1313"/>
      <c r="C48" s="530"/>
      <c r="D48" s="1436"/>
      <c r="E48" s="1455"/>
      <c r="F48" s="1455"/>
      <c r="G48" s="1455"/>
      <c r="H48" s="1456"/>
      <c r="I48" s="1322"/>
      <c r="J48" s="1322"/>
      <c r="K48" s="1322"/>
      <c r="L48" s="1322"/>
      <c r="M48" s="1322"/>
      <c r="N48" s="1239"/>
      <c r="O48" s="1219"/>
      <c r="P48" s="1314"/>
      <c r="Q48" s="1454"/>
      <c r="R48" s="1454"/>
    </row>
    <row r="49" spans="1:30" s="1315" customFormat="1" ht="13.5" customHeight="1">
      <c r="A49" s="1312"/>
      <c r="B49" s="1313"/>
      <c r="C49" s="1234" t="s">
        <v>567</v>
      </c>
      <c r="D49" s="1436"/>
      <c r="E49" s="1431"/>
      <c r="F49" s="1440">
        <v>445.33333333333354</v>
      </c>
      <c r="G49" s="1440">
        <v>462.24000000000024</v>
      </c>
      <c r="H49" s="1440">
        <v>481.6600000000002</v>
      </c>
      <c r="I49" s="1443">
        <v>493.72666666666692</v>
      </c>
      <c r="J49" s="1443">
        <v>512.53333333333353</v>
      </c>
      <c r="K49" s="1443">
        <v>517.68000000000018</v>
      </c>
      <c r="L49" s="1443">
        <v>522.8333333333336</v>
      </c>
      <c r="M49" s="1443">
        <v>523.98666666666691</v>
      </c>
      <c r="N49" s="1239"/>
      <c r="O49" s="1219"/>
      <c r="P49" s="1314"/>
      <c r="Q49" s="1454"/>
      <c r="R49" s="1454"/>
    </row>
    <row r="50" spans="1:30" s="1315" customFormat="1" ht="13.5" customHeight="1">
      <c r="A50" s="1312"/>
      <c r="B50" s="1313"/>
      <c r="C50" s="1382" t="s">
        <v>568</v>
      </c>
      <c r="D50" s="1436"/>
      <c r="E50" s="1457"/>
      <c r="F50" s="1457">
        <v>12.502703852160451</v>
      </c>
      <c r="G50" s="1457">
        <v>12.537867835138684</v>
      </c>
      <c r="H50" s="1458">
        <v>11.8</v>
      </c>
      <c r="I50" s="1458">
        <v>10.340188724007231</v>
      </c>
      <c r="J50" s="1458">
        <v>8.1</v>
      </c>
      <c r="K50" s="1458">
        <v>7.7</v>
      </c>
      <c r="L50" s="1458">
        <v>7.4</v>
      </c>
      <c r="M50" s="1458">
        <v>7.4</v>
      </c>
      <c r="N50" s="1239"/>
      <c r="O50" s="1219"/>
      <c r="P50" s="1314"/>
      <c r="Q50" s="1454"/>
      <c r="R50" s="1454"/>
    </row>
    <row r="51" spans="1:30" s="1315" customFormat="1" ht="12" customHeight="1">
      <c r="A51" s="1312"/>
      <c r="B51" s="1313"/>
      <c r="C51" s="1459"/>
      <c r="D51" s="1436" t="s">
        <v>72</v>
      </c>
      <c r="E51" s="1457"/>
      <c r="F51" s="1457">
        <v>8.2152332001795259</v>
      </c>
      <c r="G51" s="1457">
        <v>8.3326168079654686</v>
      </c>
      <c r="H51" s="1458">
        <v>7.9</v>
      </c>
      <c r="I51" s="1458">
        <v>7.2650061156136756</v>
      </c>
      <c r="J51" s="1458">
        <v>5.9</v>
      </c>
      <c r="K51" s="1458">
        <v>5.5</v>
      </c>
      <c r="L51" s="1458">
        <v>5.3</v>
      </c>
      <c r="M51" s="1458">
        <v>5.4</v>
      </c>
      <c r="N51" s="1239"/>
      <c r="O51" s="1219"/>
      <c r="P51" s="1314"/>
      <c r="Q51" s="1454"/>
      <c r="R51" s="1454"/>
    </row>
    <row r="52" spans="1:30" s="1315" customFormat="1" ht="12" customHeight="1">
      <c r="A52" s="1312"/>
      <c r="B52" s="1313"/>
      <c r="C52" s="1459"/>
      <c r="D52" s="1436" t="s">
        <v>71</v>
      </c>
      <c r="E52" s="1457"/>
      <c r="F52" s="1457">
        <v>18.247657325932657</v>
      </c>
      <c r="G52" s="1457">
        <v>18.091981648269513</v>
      </c>
      <c r="H52" s="1460">
        <v>16.7</v>
      </c>
      <c r="I52" s="1460">
        <v>14.303468189844407</v>
      </c>
      <c r="J52" s="1460">
        <v>10.9</v>
      </c>
      <c r="K52" s="1460">
        <v>10.3</v>
      </c>
      <c r="L52" s="1460">
        <v>10</v>
      </c>
      <c r="M52" s="1460">
        <v>10</v>
      </c>
      <c r="N52" s="1239"/>
      <c r="O52" s="1219"/>
      <c r="P52" s="1314"/>
      <c r="Q52" s="1454"/>
      <c r="R52" s="1454"/>
    </row>
    <row r="53" spans="1:30" s="1315" customFormat="1" ht="15" customHeight="1">
      <c r="A53" s="1312"/>
      <c r="B53" s="1313"/>
      <c r="C53" s="1321" t="s">
        <v>569</v>
      </c>
      <c r="D53" s="1322"/>
      <c r="E53" s="1322"/>
      <c r="F53" s="1322"/>
      <c r="G53" s="1321"/>
      <c r="H53" s="1321"/>
      <c r="I53" s="1321"/>
      <c r="J53" s="1321"/>
      <c r="K53" s="1321"/>
      <c r="L53" s="1322"/>
      <c r="M53" s="1323"/>
      <c r="N53" s="1239"/>
      <c r="O53" s="1219"/>
      <c r="P53" s="1314"/>
      <c r="Q53" s="1454"/>
      <c r="R53" s="1454"/>
      <c r="S53" s="1314"/>
      <c r="T53" s="1314"/>
      <c r="U53" s="1314"/>
      <c r="V53" s="1314"/>
      <c r="W53" s="1314"/>
      <c r="X53" s="1314"/>
      <c r="Y53" s="1314"/>
      <c r="Z53" s="1314"/>
      <c r="AA53" s="1314"/>
      <c r="AB53" s="1314"/>
      <c r="AC53" s="1314"/>
      <c r="AD53" s="1314"/>
    </row>
    <row r="54" spans="1:30" s="1315" customFormat="1" ht="10.5" customHeight="1">
      <c r="A54" s="1312"/>
      <c r="B54" s="1313"/>
      <c r="C54" s="1321" t="s">
        <v>495</v>
      </c>
      <c r="D54" s="1322"/>
      <c r="E54" s="1321"/>
      <c r="F54" s="1321"/>
      <c r="G54" s="1321"/>
      <c r="H54" s="1321"/>
      <c r="I54" s="1321"/>
      <c r="J54" s="1321"/>
      <c r="K54" s="1321"/>
      <c r="L54" s="1323"/>
      <c r="M54" s="1323"/>
      <c r="N54" s="1239"/>
      <c r="O54" s="1219"/>
      <c r="P54" s="1314"/>
      <c r="Q54" s="1454"/>
      <c r="R54" s="1454"/>
      <c r="S54" s="1314"/>
      <c r="T54" s="1314"/>
      <c r="U54" s="1314"/>
      <c r="V54" s="1314"/>
      <c r="W54" s="1314"/>
      <c r="X54" s="1314"/>
      <c r="Y54" s="1314"/>
      <c r="Z54" s="1314"/>
      <c r="AA54" s="1314"/>
      <c r="AB54" s="1314"/>
      <c r="AC54" s="1314"/>
      <c r="AD54" s="1314"/>
    </row>
    <row r="55" spans="1:30" s="1315" customFormat="1" ht="9" customHeight="1">
      <c r="A55" s="1312"/>
      <c r="B55" s="1313"/>
      <c r="C55" s="1321" t="s">
        <v>570</v>
      </c>
      <c r="D55" s="1322"/>
      <c r="E55" s="1321"/>
      <c r="F55" s="1321" t="s">
        <v>571</v>
      </c>
      <c r="G55" s="1321"/>
      <c r="H55" s="1321"/>
      <c r="I55" s="1321"/>
      <c r="J55" s="1321"/>
      <c r="K55" s="1321"/>
      <c r="L55" s="1323"/>
      <c r="M55" s="1323"/>
      <c r="N55" s="1239"/>
      <c r="O55" s="1219"/>
      <c r="P55" s="1314"/>
      <c r="Q55" s="1454"/>
      <c r="R55" s="1454"/>
      <c r="S55" s="1314"/>
      <c r="T55" s="1314"/>
      <c r="U55" s="1314"/>
      <c r="V55" s="1314"/>
      <c r="W55" s="1314"/>
      <c r="X55" s="1314"/>
      <c r="Y55" s="1314"/>
      <c r="Z55" s="1314"/>
      <c r="AA55" s="1314"/>
      <c r="AB55" s="1314"/>
      <c r="AC55" s="1314"/>
      <c r="AD55" s="1314"/>
    </row>
    <row r="56" spans="1:30" ht="13.5" customHeight="1">
      <c r="A56" s="1217"/>
      <c r="B56" s="1217"/>
      <c r="C56" s="1099" t="s">
        <v>445</v>
      </c>
      <c r="D56" s="1247"/>
      <c r="E56" s="1260"/>
      <c r="F56" s="1260"/>
      <c r="G56" s="1260"/>
      <c r="H56" s="1260"/>
      <c r="I56" s="1260"/>
      <c r="J56" s="1263"/>
      <c r="K56" s="1263"/>
      <c r="L56" s="1263"/>
      <c r="M56" s="1260"/>
      <c r="N56" s="1239"/>
      <c r="O56" s="1217"/>
      <c r="Q56" s="1461"/>
      <c r="R56" s="1461"/>
    </row>
    <row r="57" spans="1:30" s="1315" customFormat="1" ht="12.75" customHeight="1" thickBot="1">
      <c r="A57" s="1312"/>
      <c r="B57" s="1313"/>
      <c r="C57" s="1462"/>
      <c r="D57" s="1463"/>
      <c r="E57" s="1463"/>
      <c r="F57" s="1464"/>
      <c r="G57" s="1464"/>
      <c r="H57" s="1321"/>
      <c r="I57" s="1321"/>
      <c r="J57" s="1321"/>
      <c r="K57" s="1321"/>
      <c r="L57" s="1323"/>
      <c r="M57" s="1323"/>
      <c r="N57" s="1239"/>
      <c r="O57" s="1219"/>
      <c r="P57" s="1314"/>
      <c r="Q57" s="1454"/>
      <c r="R57" s="1454"/>
      <c r="S57" s="1314"/>
      <c r="T57" s="1314"/>
      <c r="U57" s="1314"/>
      <c r="V57" s="1314"/>
      <c r="W57" s="1314"/>
      <c r="X57" s="1314"/>
      <c r="Y57" s="1314"/>
      <c r="Z57" s="1314"/>
      <c r="AA57" s="1314"/>
      <c r="AB57" s="1314"/>
      <c r="AC57" s="1314"/>
      <c r="AD57" s="1314"/>
    </row>
    <row r="58" spans="1:30" s="249" customFormat="1" ht="13.5" customHeight="1" thickBot="1">
      <c r="A58" s="248"/>
      <c r="B58" s="213"/>
      <c r="C58" s="1654" t="s">
        <v>572</v>
      </c>
      <c r="D58" s="1655"/>
      <c r="E58" s="1000"/>
      <c r="F58" s="1000"/>
      <c r="G58" s="1000"/>
      <c r="H58" s="1000"/>
      <c r="I58" s="1000"/>
      <c r="J58" s="1000"/>
      <c r="K58" s="1000"/>
      <c r="L58" s="1000"/>
      <c r="M58" s="453"/>
      <c r="N58" s="1239"/>
      <c r="O58" s="1246"/>
      <c r="P58" s="1098"/>
      <c r="Q58" s="1465"/>
      <c r="R58" s="1466"/>
    </row>
    <row r="59" spans="1:30" s="1315" customFormat="1" ht="6" customHeight="1">
      <c r="A59" s="1312"/>
      <c r="B59" s="1313"/>
      <c r="C59" s="1321"/>
      <c r="D59" s="1467"/>
      <c r="E59" s="1468"/>
      <c r="F59" s="1468"/>
      <c r="G59" s="1468"/>
      <c r="H59" s="1468"/>
      <c r="I59" s="1468"/>
      <c r="J59" s="1468"/>
      <c r="K59" s="1468"/>
      <c r="L59" s="1468"/>
      <c r="M59" s="1469"/>
      <c r="N59" s="1239"/>
      <c r="O59" s="1219"/>
      <c r="P59" s="1314"/>
      <c r="Q59" s="1454"/>
      <c r="R59" s="1454"/>
      <c r="S59" s="1314"/>
      <c r="T59" s="1314"/>
      <c r="U59" s="1314"/>
      <c r="V59" s="1314"/>
      <c r="W59" s="1314"/>
      <c r="X59" s="1314"/>
      <c r="Y59" s="1314"/>
      <c r="Z59" s="1314"/>
      <c r="AA59" s="1314"/>
      <c r="AB59" s="1314"/>
      <c r="AC59" s="1314"/>
      <c r="AD59" s="1314"/>
    </row>
    <row r="60" spans="1:30" s="1315" customFormat="1" ht="13.5" customHeight="1">
      <c r="A60" s="1312"/>
      <c r="B60" s="1313"/>
      <c r="C60" s="1428"/>
      <c r="D60" s="1428"/>
      <c r="E60" s="1322"/>
      <c r="F60" s="1430">
        <v>2006</v>
      </c>
      <c r="G60" s="1430">
        <v>2007</v>
      </c>
      <c r="H60" s="1430">
        <v>2008</v>
      </c>
      <c r="I60" s="1430">
        <v>2009</v>
      </c>
      <c r="J60" s="1430">
        <v>2010</v>
      </c>
      <c r="K60" s="1430">
        <v>2011</v>
      </c>
      <c r="L60" s="1430">
        <v>2012</v>
      </c>
      <c r="M60" s="1430" t="s">
        <v>573</v>
      </c>
      <c r="N60" s="1239"/>
      <c r="O60" s="1314"/>
      <c r="P60" s="1314"/>
      <c r="Q60" s="1454"/>
      <c r="R60" s="1454"/>
    </row>
    <row r="61" spans="1:30" s="1315" customFormat="1" ht="12" customHeight="1">
      <c r="A61" s="1312"/>
      <c r="B61" s="1313"/>
      <c r="C61" s="1470" t="s">
        <v>574</v>
      </c>
      <c r="D61" s="1322"/>
      <c r="E61" s="1322"/>
      <c r="F61" s="1471">
        <v>6.5</v>
      </c>
      <c r="G61" s="1471">
        <v>6.1</v>
      </c>
      <c r="H61" s="1472">
        <v>6</v>
      </c>
      <c r="I61" s="1471">
        <v>5.6</v>
      </c>
      <c r="J61" s="1471">
        <v>5.7</v>
      </c>
      <c r="K61" s="1252">
        <v>5.8</v>
      </c>
      <c r="L61" s="1252">
        <v>6</v>
      </c>
      <c r="M61" s="1252">
        <v>6.2</v>
      </c>
      <c r="N61" s="1239"/>
      <c r="O61" s="1219"/>
      <c r="P61" s="1314"/>
      <c r="Q61" s="1454"/>
      <c r="R61" s="1454"/>
      <c r="S61" s="1314"/>
      <c r="T61" s="1314"/>
    </row>
    <row r="62" spans="1:30" s="1315" customFormat="1" ht="4.5" customHeight="1">
      <c r="A62" s="1312"/>
      <c r="B62" s="1313"/>
      <c r="C62" s="1446"/>
      <c r="D62" s="1322"/>
      <c r="E62" s="1322"/>
      <c r="F62" s="1473"/>
      <c r="G62" s="1473"/>
      <c r="H62" s="1473"/>
      <c r="I62" s="1473"/>
      <c r="J62" s="1473"/>
      <c r="K62" s="1473"/>
      <c r="L62" s="1473"/>
      <c r="M62" s="1473"/>
      <c r="N62" s="1239"/>
      <c r="O62" s="1219"/>
      <c r="P62" s="1314"/>
      <c r="Q62" s="1454"/>
      <c r="R62" s="1454"/>
      <c r="S62" s="1314"/>
      <c r="T62" s="1314"/>
    </row>
    <row r="63" spans="1:30" s="1315" customFormat="1" ht="12" customHeight="1">
      <c r="A63" s="1312"/>
      <c r="B63" s="1313"/>
      <c r="C63" s="1470" t="s">
        <v>575</v>
      </c>
      <c r="D63" s="1428"/>
      <c r="E63" s="1322"/>
      <c r="F63" s="1474">
        <v>36.799999999999997</v>
      </c>
      <c r="G63" s="1474">
        <v>35.799999999999997</v>
      </c>
      <c r="H63" s="1474">
        <v>35.4</v>
      </c>
      <c r="I63" s="1474">
        <v>33.700000000000003</v>
      </c>
      <c r="J63" s="1474">
        <v>34.200000000000003</v>
      </c>
      <c r="K63" s="1474">
        <v>34.5</v>
      </c>
      <c r="L63" s="1474">
        <v>34.200000000000003</v>
      </c>
      <c r="M63" s="1474">
        <v>34.5</v>
      </c>
      <c r="N63" s="1239"/>
      <c r="O63" s="1219"/>
      <c r="Q63" s="1454"/>
      <c r="R63" s="1454"/>
      <c r="S63" s="1314"/>
      <c r="T63" s="1314"/>
    </row>
    <row r="64" spans="1:30" s="1315" customFormat="1" ht="26.25" customHeight="1">
      <c r="A64" s="1312"/>
      <c r="B64" s="1313"/>
      <c r="C64" s="1650" t="s">
        <v>576</v>
      </c>
      <c r="D64" s="1650"/>
      <c r="E64" s="1650"/>
      <c r="F64" s="1650"/>
      <c r="G64" s="1650"/>
      <c r="H64" s="1650"/>
      <c r="I64" s="1650"/>
      <c r="J64" s="1650"/>
      <c r="K64" s="1650"/>
      <c r="L64" s="1650"/>
      <c r="M64" s="1650"/>
      <c r="N64" s="1239"/>
      <c r="O64" s="1219"/>
      <c r="Q64" s="1454"/>
      <c r="R64" s="1454"/>
      <c r="S64" s="1314"/>
      <c r="T64" s="1314"/>
      <c r="U64" s="1314"/>
      <c r="V64" s="1314"/>
      <c r="W64" s="1314"/>
      <c r="X64" s="1314"/>
      <c r="Y64" s="1314"/>
      <c r="Z64" s="1314"/>
      <c r="AA64" s="1314"/>
      <c r="AB64" s="1314"/>
      <c r="AC64" s="1314"/>
      <c r="AD64" s="1314"/>
    </row>
    <row r="65" spans="1:30" s="1315" customFormat="1" ht="20.25" customHeight="1">
      <c r="A65" s="1312"/>
      <c r="B65" s="1313"/>
      <c r="C65" s="1650" t="s">
        <v>577</v>
      </c>
      <c r="D65" s="1650"/>
      <c r="E65" s="1650"/>
      <c r="F65" s="1650"/>
      <c r="G65" s="1650"/>
      <c r="H65" s="1650"/>
      <c r="I65" s="1650"/>
      <c r="J65" s="1650"/>
      <c r="K65" s="1650"/>
      <c r="L65" s="1650"/>
      <c r="M65" s="1650"/>
      <c r="N65" s="1239"/>
      <c r="O65" s="1219"/>
      <c r="Q65" s="1454"/>
      <c r="R65" s="1454"/>
      <c r="S65" s="1314"/>
      <c r="T65" s="1314"/>
      <c r="U65" s="1314"/>
      <c r="V65" s="1314"/>
      <c r="W65" s="1314"/>
      <c r="X65" s="1314"/>
      <c r="Y65" s="1314"/>
      <c r="Z65" s="1314"/>
      <c r="AA65" s="1314"/>
      <c r="AB65" s="1314"/>
      <c r="AC65" s="1314"/>
      <c r="AD65" s="1314"/>
    </row>
    <row r="66" spans="1:30" s="1315" customFormat="1" ht="10.5" customHeight="1">
      <c r="A66" s="1312"/>
      <c r="B66" s="1313"/>
      <c r="C66" s="1650" t="s">
        <v>578</v>
      </c>
      <c r="D66" s="1650"/>
      <c r="E66" s="1650"/>
      <c r="F66" s="1650"/>
      <c r="G66" s="1650"/>
      <c r="H66" s="1650"/>
      <c r="I66" s="1650"/>
      <c r="J66" s="1650"/>
      <c r="K66" s="1650"/>
      <c r="L66" s="1650"/>
      <c r="M66" s="1650"/>
      <c r="N66" s="1239"/>
      <c r="O66" s="1219"/>
      <c r="Q66" s="1454"/>
      <c r="R66" s="1454"/>
      <c r="S66" s="1314"/>
      <c r="T66" s="1314"/>
      <c r="U66" s="1314"/>
      <c r="V66" s="1314"/>
      <c r="W66" s="1314"/>
      <c r="X66" s="1314"/>
      <c r="Y66" s="1314"/>
      <c r="Z66" s="1314"/>
      <c r="AA66" s="1314"/>
      <c r="AB66" s="1314"/>
      <c r="AC66" s="1314"/>
      <c r="AD66" s="1314"/>
    </row>
    <row r="67" spans="1:30" s="1315" customFormat="1" ht="10.5" customHeight="1">
      <c r="A67" s="1312"/>
      <c r="B67" s="1313"/>
      <c r="C67" s="1651" t="s">
        <v>579</v>
      </c>
      <c r="D67" s="1651"/>
      <c r="E67" s="1651"/>
      <c r="F67" s="1651"/>
      <c r="G67" s="1651"/>
      <c r="H67" s="1651"/>
      <c r="I67" s="1651"/>
      <c r="J67" s="1651"/>
      <c r="K67" s="1651"/>
      <c r="L67" s="1651"/>
      <c r="M67" s="1651"/>
      <c r="N67" s="1239"/>
      <c r="O67" s="1219"/>
      <c r="Q67" s="1314"/>
      <c r="R67" s="1314"/>
      <c r="S67" s="1314"/>
      <c r="T67" s="1314"/>
      <c r="U67" s="1314"/>
      <c r="V67" s="1314"/>
      <c r="W67" s="1314"/>
      <c r="X67" s="1314"/>
      <c r="Y67" s="1314"/>
      <c r="Z67" s="1314"/>
      <c r="AA67" s="1314"/>
      <c r="AB67" s="1314"/>
      <c r="AC67" s="1314"/>
      <c r="AD67" s="1314"/>
    </row>
    <row r="68" spans="1:30" s="1315" customFormat="1" ht="13.5" customHeight="1">
      <c r="A68" s="1312"/>
      <c r="B68" s="1313"/>
      <c r="C68" s="1462" t="s">
        <v>580</v>
      </c>
      <c r="D68" s="1428"/>
      <c r="E68" s="1429"/>
      <c r="F68" s="1429"/>
      <c r="G68" s="1429"/>
      <c r="H68" s="1429"/>
      <c r="I68" s="1429"/>
      <c r="J68" s="1429"/>
      <c r="K68" s="1429"/>
      <c r="L68" s="1429"/>
      <c r="M68" s="1429"/>
      <c r="N68" s="1239"/>
      <c r="O68" s="1219"/>
      <c r="P68" s="1314"/>
      <c r="Q68" s="1314"/>
      <c r="R68" s="1314"/>
      <c r="S68" s="1314"/>
      <c r="T68" s="1314"/>
      <c r="U68" s="1314"/>
      <c r="V68" s="1314"/>
      <c r="W68" s="1314"/>
      <c r="X68" s="1314"/>
      <c r="Y68" s="1314"/>
      <c r="Z68" s="1314"/>
      <c r="AA68" s="1314"/>
      <c r="AB68" s="1314"/>
      <c r="AC68" s="1314"/>
      <c r="AD68" s="1314"/>
    </row>
    <row r="69" spans="1:30" ht="13.5" customHeight="1">
      <c r="A69" s="1217"/>
      <c r="B69" s="1217"/>
      <c r="C69" s="1475"/>
      <c r="D69" s="1247"/>
      <c r="E69" s="1248"/>
      <c r="F69" s="1248"/>
      <c r="G69" s="1248"/>
      <c r="H69" s="1248"/>
      <c r="J69" s="1476"/>
      <c r="L69" s="1652">
        <v>42095</v>
      </c>
      <c r="M69" s="1652"/>
      <c r="N69" s="462">
        <v>13</v>
      </c>
      <c r="O69" s="1217"/>
    </row>
    <row r="70" spans="1:30">
      <c r="C70" s="1249"/>
    </row>
    <row r="75" spans="1:30" ht="4.5" customHeight="1"/>
  </sheetData>
  <mergeCells count="8">
    <mergeCell ref="C66:M66"/>
    <mergeCell ref="C67:M67"/>
    <mergeCell ref="L69:M69"/>
    <mergeCell ref="B1:F1"/>
    <mergeCell ref="C19:D19"/>
    <mergeCell ref="C58:D58"/>
    <mergeCell ref="C64:M64"/>
    <mergeCell ref="C65:M6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4"/>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42578125" style="166" customWidth="1"/>
    <col min="8" max="8" width="9.28515625" style="166" customWidth="1"/>
    <col min="9" max="9" width="9.7109375" style="166" customWidth="1"/>
    <col min="10" max="10" width="9.42578125" style="166" customWidth="1"/>
    <col min="11" max="13" width="9.28515625" style="166" customWidth="1"/>
    <col min="14" max="14" width="8.8554687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5"/>
      <c r="C1" s="285"/>
      <c r="D1" s="285"/>
      <c r="E1" s="274"/>
      <c r="F1" s="274"/>
      <c r="G1" s="274"/>
      <c r="H1" s="274"/>
      <c r="I1" s="274"/>
      <c r="J1" s="274"/>
      <c r="K1" s="274"/>
      <c r="L1" s="1657" t="s">
        <v>343</v>
      </c>
      <c r="M1" s="1657"/>
      <c r="N1" s="1657"/>
      <c r="O1" s="1657"/>
      <c r="P1" s="165"/>
      <c r="R1" s="240"/>
    </row>
    <row r="2" spans="1:20" ht="6" customHeight="1">
      <c r="A2" s="165"/>
      <c r="B2" s="286"/>
      <c r="C2" s="459"/>
      <c r="D2" s="459"/>
      <c r="E2" s="273"/>
      <c r="F2" s="273"/>
      <c r="G2" s="273"/>
      <c r="H2" s="273"/>
      <c r="I2" s="273"/>
      <c r="J2" s="273"/>
      <c r="K2" s="273"/>
      <c r="L2" s="273"/>
      <c r="M2" s="273"/>
      <c r="N2" s="167"/>
      <c r="O2" s="167"/>
      <c r="P2" s="165"/>
      <c r="R2" s="240"/>
    </row>
    <row r="3" spans="1:20" ht="13.5" customHeight="1" thickBot="1">
      <c r="A3" s="165"/>
      <c r="B3" s="287"/>
      <c r="C3" s="168"/>
      <c r="D3" s="168"/>
      <c r="E3" s="168"/>
      <c r="F3" s="167"/>
      <c r="G3" s="167"/>
      <c r="H3" s="167"/>
      <c r="I3" s="167"/>
      <c r="J3" s="167"/>
      <c r="K3" s="167"/>
      <c r="L3" s="639"/>
      <c r="M3" s="639"/>
      <c r="N3" s="639" t="s">
        <v>70</v>
      </c>
      <c r="O3" s="639"/>
      <c r="P3" s="639"/>
      <c r="R3" s="240"/>
    </row>
    <row r="4" spans="1:20" ht="15" customHeight="1" thickBot="1">
      <c r="A4" s="165"/>
      <c r="B4" s="287"/>
      <c r="C4" s="304" t="s">
        <v>317</v>
      </c>
      <c r="D4" s="308"/>
      <c r="E4" s="308"/>
      <c r="F4" s="308"/>
      <c r="G4" s="308"/>
      <c r="H4" s="308"/>
      <c r="I4" s="308"/>
      <c r="J4" s="308"/>
      <c r="K4" s="308"/>
      <c r="L4" s="308"/>
      <c r="M4" s="308"/>
      <c r="N4" s="309"/>
      <c r="O4" s="639"/>
      <c r="P4" s="639"/>
      <c r="R4" s="240"/>
    </row>
    <row r="5" spans="1:20" ht="7.5" customHeight="1">
      <c r="A5" s="165"/>
      <c r="B5" s="287"/>
      <c r="C5" s="1658" t="s">
        <v>85</v>
      </c>
      <c r="D5" s="1658"/>
      <c r="E5" s="167"/>
      <c r="F5" s="16"/>
      <c r="G5" s="167"/>
      <c r="H5" s="167"/>
      <c r="I5" s="167"/>
      <c r="J5" s="167"/>
      <c r="K5" s="167"/>
      <c r="L5" s="639"/>
      <c r="M5" s="639"/>
      <c r="N5" s="639"/>
      <c r="O5" s="639"/>
      <c r="P5" s="639"/>
      <c r="R5" s="240"/>
    </row>
    <row r="6" spans="1:20" ht="13.5" customHeight="1">
      <c r="A6" s="165"/>
      <c r="B6" s="287"/>
      <c r="C6" s="1659"/>
      <c r="D6" s="1659"/>
      <c r="E6" s="110">
        <v>1999</v>
      </c>
      <c r="F6" s="110"/>
      <c r="G6" s="167"/>
      <c r="H6" s="111">
        <v>2008</v>
      </c>
      <c r="I6" s="111">
        <v>2009</v>
      </c>
      <c r="J6" s="111">
        <v>2010</v>
      </c>
      <c r="K6" s="111">
        <v>2011</v>
      </c>
      <c r="L6" s="111">
        <v>2012</v>
      </c>
      <c r="M6" s="111">
        <v>2013</v>
      </c>
      <c r="N6" s="111">
        <v>2014</v>
      </c>
      <c r="O6" s="639"/>
      <c r="P6" s="639"/>
      <c r="R6" s="240"/>
    </row>
    <row r="7" spans="1:20" ht="2.25" customHeight="1">
      <c r="A7" s="165"/>
      <c r="B7" s="287"/>
      <c r="C7" s="112"/>
      <c r="D7" s="112"/>
      <c r="E7" s="16"/>
      <c r="F7" s="16"/>
      <c r="G7" s="167"/>
      <c r="H7" s="16"/>
      <c r="I7" s="16"/>
      <c r="J7" s="16"/>
      <c r="K7" s="16"/>
      <c r="L7" s="16"/>
      <c r="M7" s="16"/>
      <c r="N7" s="16"/>
      <c r="O7" s="639"/>
      <c r="P7" s="639"/>
      <c r="R7" s="240"/>
    </row>
    <row r="8" spans="1:20" ht="18.75" customHeight="1">
      <c r="A8" s="165"/>
      <c r="B8" s="287"/>
      <c r="C8" s="1660" t="s">
        <v>316</v>
      </c>
      <c r="D8" s="1660"/>
      <c r="E8" s="1660"/>
      <c r="F8" s="1660"/>
      <c r="G8" s="272"/>
      <c r="H8" s="1663">
        <v>426</v>
      </c>
      <c r="I8" s="1663">
        <v>450</v>
      </c>
      <c r="J8" s="1663">
        <v>475</v>
      </c>
      <c r="K8" s="1663">
        <v>485</v>
      </c>
      <c r="L8" s="1663">
        <v>485</v>
      </c>
      <c r="M8" s="1663">
        <v>485</v>
      </c>
      <c r="N8" s="1663">
        <v>505</v>
      </c>
      <c r="O8" s="244"/>
      <c r="P8" s="244"/>
      <c r="R8" s="245"/>
      <c r="S8" s="245"/>
      <c r="T8" s="245"/>
    </row>
    <row r="9" spans="1:20" ht="4.5" customHeight="1">
      <c r="A9" s="165"/>
      <c r="B9" s="287"/>
      <c r="C9" s="1660"/>
      <c r="D9" s="1660"/>
      <c r="E9" s="1660"/>
      <c r="F9" s="1660"/>
      <c r="G9" s="272"/>
      <c r="H9" s="1663"/>
      <c r="I9" s="1663"/>
      <c r="J9" s="1663"/>
      <c r="K9" s="1663"/>
      <c r="L9" s="1663"/>
      <c r="M9" s="1663"/>
      <c r="N9" s="1663"/>
      <c r="O9" s="244"/>
      <c r="P9" s="244"/>
      <c r="R9" s="240"/>
    </row>
    <row r="10" spans="1:20" s="171" customFormat="1" ht="10.5" customHeight="1">
      <c r="A10" s="169"/>
      <c r="B10" s="288"/>
      <c r="C10" s="1660"/>
      <c r="D10" s="1660"/>
      <c r="E10" s="1660"/>
      <c r="F10" s="1660"/>
      <c r="G10" s="307"/>
      <c r="H10" s="1663"/>
      <c r="I10" s="1663"/>
      <c r="J10" s="1663"/>
      <c r="K10" s="1663"/>
      <c r="L10" s="1663"/>
      <c r="M10" s="1663"/>
      <c r="N10" s="1663"/>
      <c r="O10" s="244"/>
      <c r="P10" s="244"/>
      <c r="R10" s="238"/>
    </row>
    <row r="11" spans="1:20" ht="31.5" customHeight="1">
      <c r="A11" s="165"/>
      <c r="B11" s="289"/>
      <c r="C11" s="243" t="s">
        <v>301</v>
      </c>
      <c r="D11" s="243"/>
      <c r="E11" s="239"/>
      <c r="F11" s="239"/>
      <c r="G11" s="242"/>
      <c r="H11" s="241" t="s">
        <v>300</v>
      </c>
      <c r="I11" s="241" t="s">
        <v>299</v>
      </c>
      <c r="J11" s="241" t="s">
        <v>298</v>
      </c>
      <c r="K11" s="241" t="s">
        <v>297</v>
      </c>
      <c r="L11" s="633" t="s">
        <v>361</v>
      </c>
      <c r="M11" s="633" t="s">
        <v>361</v>
      </c>
      <c r="N11" s="241" t="s">
        <v>450</v>
      </c>
      <c r="O11" s="241"/>
      <c r="P11" s="241"/>
      <c r="R11" s="240"/>
    </row>
    <row r="12" spans="1:20" s="171" customFormat="1" ht="18" customHeight="1">
      <c r="A12" s="169"/>
      <c r="B12" s="288"/>
      <c r="C12" s="172" t="s">
        <v>296</v>
      </c>
      <c r="D12" s="172"/>
      <c r="E12" s="239"/>
      <c r="F12" s="239"/>
      <c r="G12" s="170"/>
      <c r="H12" s="239" t="s">
        <v>295</v>
      </c>
      <c r="I12" s="239" t="s">
        <v>294</v>
      </c>
      <c r="J12" s="239" t="s">
        <v>293</v>
      </c>
      <c r="K12" s="239" t="s">
        <v>292</v>
      </c>
      <c r="L12" s="633" t="s">
        <v>361</v>
      </c>
      <c r="M12" s="633" t="s">
        <v>361</v>
      </c>
      <c r="N12" s="633" t="s">
        <v>451</v>
      </c>
      <c r="O12" s="239"/>
      <c r="P12" s="239"/>
      <c r="R12" s="238"/>
    </row>
    <row r="13" spans="1:20" ht="27.75" customHeight="1" thickBot="1">
      <c r="A13" s="165"/>
      <c r="B13" s="287"/>
      <c r="C13" s="641" t="s">
        <v>362</v>
      </c>
      <c r="D13" s="640"/>
      <c r="E13" s="167"/>
      <c r="F13" s="167"/>
      <c r="G13" s="167"/>
      <c r="H13" s="167"/>
      <c r="I13" s="167"/>
      <c r="J13" s="167"/>
      <c r="K13" s="167"/>
      <c r="L13" s="167"/>
      <c r="M13" s="167"/>
      <c r="N13" s="639"/>
      <c r="O13" s="167"/>
      <c r="P13" s="165"/>
    </row>
    <row r="14" spans="1:20" s="171" customFormat="1" ht="13.5" customHeight="1" thickBot="1">
      <c r="A14" s="169"/>
      <c r="B14" s="288"/>
      <c r="C14" s="304" t="s">
        <v>291</v>
      </c>
      <c r="D14" s="305"/>
      <c r="E14" s="305"/>
      <c r="F14" s="305"/>
      <c r="G14" s="305"/>
      <c r="H14" s="305"/>
      <c r="I14" s="305"/>
      <c r="J14" s="305"/>
      <c r="K14" s="305"/>
      <c r="L14" s="305"/>
      <c r="M14" s="305"/>
      <c r="N14" s="306"/>
      <c r="O14" s="167"/>
      <c r="P14" s="165"/>
      <c r="Q14" s="166"/>
      <c r="R14" s="166"/>
      <c r="S14" s="166"/>
      <c r="T14" s="166"/>
    </row>
    <row r="15" spans="1:20" ht="7.5" customHeight="1">
      <c r="A15" s="165"/>
      <c r="B15" s="287"/>
      <c r="C15" s="1661" t="s">
        <v>288</v>
      </c>
      <c r="D15" s="1661"/>
      <c r="E15" s="173"/>
      <c r="F15" s="173"/>
      <c r="G15" s="113"/>
      <c r="H15" s="174"/>
      <c r="I15" s="174"/>
      <c r="J15" s="174"/>
      <c r="K15" s="174"/>
      <c r="L15" s="174"/>
      <c r="M15" s="174"/>
      <c r="N15" s="174"/>
      <c r="O15" s="167"/>
      <c r="P15" s="165"/>
    </row>
    <row r="16" spans="1:20" ht="13.5" customHeight="1">
      <c r="A16" s="165"/>
      <c r="B16" s="287"/>
      <c r="C16" s="1662"/>
      <c r="D16" s="1662"/>
      <c r="E16" s="173"/>
      <c r="F16" s="173"/>
      <c r="G16" s="113"/>
      <c r="H16" s="1656">
        <v>2011</v>
      </c>
      <c r="I16" s="1656"/>
      <c r="J16" s="1656">
        <v>2012</v>
      </c>
      <c r="K16" s="1656"/>
      <c r="L16" s="1656">
        <v>2013</v>
      </c>
      <c r="M16" s="1656"/>
      <c r="N16" s="1091">
        <v>2014</v>
      </c>
      <c r="O16" s="167"/>
      <c r="P16" s="165"/>
    </row>
    <row r="17" spans="1:19" ht="12.75" customHeight="1">
      <c r="A17" s="165"/>
      <c r="B17" s="287"/>
      <c r="C17" s="173"/>
      <c r="D17" s="173"/>
      <c r="E17" s="173"/>
      <c r="F17" s="173"/>
      <c r="G17" s="113"/>
      <c r="H17" s="1093" t="s">
        <v>87</v>
      </c>
      <c r="I17" s="806" t="s">
        <v>86</v>
      </c>
      <c r="J17" s="805" t="s">
        <v>87</v>
      </c>
      <c r="K17" s="543" t="s">
        <v>86</v>
      </c>
      <c r="L17" s="805" t="s">
        <v>87</v>
      </c>
      <c r="M17" s="543" t="s">
        <v>86</v>
      </c>
      <c r="N17" s="1097" t="s">
        <v>87</v>
      </c>
      <c r="O17" s="167"/>
      <c r="P17" s="165"/>
    </row>
    <row r="18" spans="1:19" ht="4.5" customHeight="1">
      <c r="A18" s="165"/>
      <c r="B18" s="287"/>
      <c r="C18" s="173"/>
      <c r="D18" s="173"/>
      <c r="E18" s="173"/>
      <c r="F18" s="173"/>
      <c r="G18" s="113"/>
      <c r="H18" s="463"/>
      <c r="I18" s="463"/>
      <c r="J18" s="463"/>
      <c r="K18" s="463"/>
      <c r="L18" s="463"/>
      <c r="M18" s="463"/>
      <c r="N18" s="463"/>
      <c r="O18" s="174"/>
      <c r="P18" s="165"/>
    </row>
    <row r="19" spans="1:19" ht="15" customHeight="1">
      <c r="A19" s="165"/>
      <c r="B19" s="287"/>
      <c r="C19" s="266" t="s">
        <v>315</v>
      </c>
      <c r="D19" s="301"/>
      <c r="E19" s="294"/>
      <c r="F19" s="294"/>
      <c r="G19" s="303"/>
      <c r="H19" s="300">
        <v>962.93</v>
      </c>
      <c r="I19" s="300">
        <v>971.52</v>
      </c>
      <c r="J19" s="635">
        <v>950.38</v>
      </c>
      <c r="K19" s="635">
        <v>962.38</v>
      </c>
      <c r="L19" s="635">
        <v>962.96</v>
      </c>
      <c r="M19" s="635">
        <v>958.81</v>
      </c>
      <c r="N19" s="635">
        <v>948.81</v>
      </c>
      <c r="O19" s="174"/>
      <c r="P19" s="165"/>
    </row>
    <row r="20" spans="1:19" ht="13.5" customHeight="1">
      <c r="A20" s="165"/>
      <c r="B20" s="287"/>
      <c r="C20" s="644" t="s">
        <v>72</v>
      </c>
      <c r="D20" s="175"/>
      <c r="E20" s="173"/>
      <c r="F20" s="173"/>
      <c r="G20" s="113"/>
      <c r="H20" s="216">
        <v>1051.9000000000001</v>
      </c>
      <c r="I20" s="216">
        <v>1053.68</v>
      </c>
      <c r="J20" s="636">
        <v>1033.26</v>
      </c>
      <c r="K20" s="636">
        <v>1043.17</v>
      </c>
      <c r="L20" s="636">
        <v>1043.8499999999999</v>
      </c>
      <c r="M20" s="636">
        <v>1037.9100000000001</v>
      </c>
      <c r="N20" s="636">
        <v>1026.22</v>
      </c>
      <c r="O20" s="174"/>
      <c r="P20" s="165"/>
    </row>
    <row r="21" spans="1:19" ht="13.5" customHeight="1">
      <c r="A21" s="165"/>
      <c r="B21" s="287"/>
      <c r="C21" s="644" t="s">
        <v>71</v>
      </c>
      <c r="D21" s="175"/>
      <c r="E21" s="173"/>
      <c r="F21" s="173"/>
      <c r="G21" s="113"/>
      <c r="H21" s="216">
        <v>842</v>
      </c>
      <c r="I21" s="216">
        <v>858.3</v>
      </c>
      <c r="J21" s="636">
        <v>839.63</v>
      </c>
      <c r="K21" s="636">
        <v>856.25</v>
      </c>
      <c r="L21" s="636">
        <v>857.33</v>
      </c>
      <c r="M21" s="636">
        <v>853.8</v>
      </c>
      <c r="N21" s="636">
        <v>846.54</v>
      </c>
      <c r="O21" s="174"/>
      <c r="P21" s="165"/>
    </row>
    <row r="22" spans="1:19" ht="6.75" customHeight="1">
      <c r="A22" s="165"/>
      <c r="B22" s="287"/>
      <c r="C22" s="209"/>
      <c r="D22" s="175"/>
      <c r="E22" s="173"/>
      <c r="F22" s="173"/>
      <c r="G22" s="113"/>
      <c r="H22" s="113"/>
      <c r="I22" s="113"/>
      <c r="J22" s="645"/>
      <c r="K22" s="645"/>
      <c r="L22" s="645"/>
      <c r="M22" s="645"/>
      <c r="N22" s="645"/>
      <c r="O22" s="174"/>
      <c r="P22" s="165"/>
    </row>
    <row r="23" spans="1:19" ht="15" customHeight="1">
      <c r="A23" s="165"/>
      <c r="B23" s="287"/>
      <c r="C23" s="266" t="s">
        <v>314</v>
      </c>
      <c r="D23" s="301"/>
      <c r="E23" s="294"/>
      <c r="F23" s="294"/>
      <c r="G23" s="299"/>
      <c r="H23" s="300">
        <v>1134.44</v>
      </c>
      <c r="I23" s="300">
        <v>1142.5999999999999</v>
      </c>
      <c r="J23" s="635">
        <v>1114.97</v>
      </c>
      <c r="K23" s="635">
        <v>1123.5</v>
      </c>
      <c r="L23" s="635">
        <v>1124.83</v>
      </c>
      <c r="M23" s="635">
        <v>1125.5899999999999</v>
      </c>
      <c r="N23" s="635">
        <v>1121.0899999999999</v>
      </c>
      <c r="O23" s="174"/>
      <c r="P23" s="165"/>
      <c r="S23" s="889"/>
    </row>
    <row r="24" spans="1:19" s="177" customFormat="1" ht="13.5" customHeight="1">
      <c r="A24" s="176"/>
      <c r="B24" s="290"/>
      <c r="C24" s="644" t="s">
        <v>72</v>
      </c>
      <c r="D24" s="175"/>
      <c r="E24" s="173"/>
      <c r="F24" s="173"/>
      <c r="G24" s="113"/>
      <c r="H24" s="216">
        <v>1253.2</v>
      </c>
      <c r="I24" s="216">
        <v>1254.07</v>
      </c>
      <c r="J24" s="636">
        <v>1226.07</v>
      </c>
      <c r="K24" s="636">
        <v>1231.47</v>
      </c>
      <c r="L24" s="636">
        <v>1232.1199999999999</v>
      </c>
      <c r="M24" s="636">
        <v>1233.47</v>
      </c>
      <c r="N24" s="636">
        <v>1229.25</v>
      </c>
      <c r="O24" s="173"/>
      <c r="P24" s="176"/>
    </row>
    <row r="25" spans="1:19" s="177" customFormat="1" ht="13.5" customHeight="1">
      <c r="A25" s="176"/>
      <c r="B25" s="290"/>
      <c r="C25" s="644" t="s">
        <v>71</v>
      </c>
      <c r="D25" s="175"/>
      <c r="E25" s="173"/>
      <c r="F25" s="173"/>
      <c r="G25" s="113"/>
      <c r="H25" s="216">
        <v>973</v>
      </c>
      <c r="I25" s="216">
        <v>988.98</v>
      </c>
      <c r="J25" s="636">
        <v>966.48</v>
      </c>
      <c r="K25" s="636">
        <v>981.64</v>
      </c>
      <c r="L25" s="636">
        <v>984.61</v>
      </c>
      <c r="M25" s="636">
        <v>982.36</v>
      </c>
      <c r="N25" s="636">
        <v>978.2</v>
      </c>
      <c r="O25" s="173"/>
      <c r="P25" s="176"/>
      <c r="S25" s="888"/>
    </row>
    <row r="26" spans="1:19" ht="6.75" customHeight="1">
      <c r="A26" s="165"/>
      <c r="B26" s="287"/>
      <c r="C26" s="544"/>
      <c r="D26" s="175"/>
      <c r="E26" s="173"/>
      <c r="F26" s="173"/>
      <c r="G26" s="113"/>
      <c r="H26" s="113"/>
      <c r="I26" s="113"/>
      <c r="J26" s="645"/>
      <c r="K26" s="645"/>
      <c r="L26" s="645"/>
      <c r="M26" s="645"/>
      <c r="N26" s="645"/>
      <c r="O26" s="174"/>
      <c r="P26" s="165"/>
    </row>
    <row r="27" spans="1:19" ht="15" customHeight="1">
      <c r="A27" s="165"/>
      <c r="B27" s="287"/>
      <c r="C27" s="266" t="s">
        <v>313</v>
      </c>
      <c r="D27" s="301"/>
      <c r="E27" s="294"/>
      <c r="F27" s="294"/>
      <c r="G27" s="302"/>
      <c r="H27" s="637">
        <f t="shared" ref="H27:L27" si="0">H19/H23*100</f>
        <v>84.881527449666777</v>
      </c>
      <c r="I27" s="637">
        <f t="shared" si="0"/>
        <v>85.027131104498523</v>
      </c>
      <c r="J27" s="637">
        <f t="shared" si="0"/>
        <v>85.238167843080987</v>
      </c>
      <c r="K27" s="637">
        <f t="shared" si="0"/>
        <v>85.659101023586999</v>
      </c>
      <c r="L27" s="637">
        <f t="shared" si="0"/>
        <v>85.609380973124843</v>
      </c>
      <c r="M27" s="637">
        <f>+M19/M23*100</f>
        <v>85.182881866398958</v>
      </c>
      <c r="N27" s="637">
        <f>+N19/N23*100</f>
        <v>84.632812709059934</v>
      </c>
      <c r="O27" s="174"/>
      <c r="P27" s="165"/>
    </row>
    <row r="28" spans="1:19" ht="13.5" customHeight="1">
      <c r="A28" s="165"/>
      <c r="B28" s="287"/>
      <c r="C28" s="644" t="s">
        <v>72</v>
      </c>
      <c r="D28" s="175"/>
      <c r="E28" s="173"/>
      <c r="F28" s="173"/>
      <c r="G28" s="237"/>
      <c r="H28" s="876">
        <f t="shared" ref="H28:L28" si="1">H20/H24*100</f>
        <v>83.937120970315988</v>
      </c>
      <c r="I28" s="876">
        <f t="shared" si="1"/>
        <v>84.020828183434745</v>
      </c>
      <c r="J28" s="876">
        <f t="shared" si="1"/>
        <v>84.274144216888118</v>
      </c>
      <c r="K28" s="876">
        <f t="shared" si="1"/>
        <v>84.709331124590932</v>
      </c>
      <c r="L28" s="876">
        <f t="shared" si="1"/>
        <v>84.719832483848975</v>
      </c>
      <c r="M28" s="876">
        <f t="shared" ref="M28:M29" si="2">+M20/M24*100</f>
        <v>84.145540629281626</v>
      </c>
      <c r="N28" s="876">
        <f t="shared" ref="N28" si="3">+N20/N24*100</f>
        <v>83.483424852552375</v>
      </c>
      <c r="O28" s="174"/>
      <c r="P28" s="165"/>
    </row>
    <row r="29" spans="1:19" ht="13.5" customHeight="1">
      <c r="A29" s="165"/>
      <c r="B29" s="287"/>
      <c r="C29" s="644" t="s">
        <v>71</v>
      </c>
      <c r="D29" s="175"/>
      <c r="E29" s="173"/>
      <c r="F29" s="173"/>
      <c r="G29" s="237"/>
      <c r="H29" s="876">
        <f t="shared" ref="H29:L29" si="4">H21/H25*100</f>
        <v>86.536485097636174</v>
      </c>
      <c r="I29" s="876">
        <f t="shared" si="4"/>
        <v>86.786385973427159</v>
      </c>
      <c r="J29" s="876">
        <f t="shared" si="4"/>
        <v>86.875051734127979</v>
      </c>
      <c r="K29" s="876">
        <f t="shared" si="4"/>
        <v>87.226478138625168</v>
      </c>
      <c r="L29" s="876">
        <f t="shared" si="4"/>
        <v>87.073054305765737</v>
      </c>
      <c r="M29" s="876">
        <f t="shared" si="2"/>
        <v>86.913147929475954</v>
      </c>
      <c r="N29" s="876">
        <f t="shared" ref="N29" si="5">+N21/N25*100</f>
        <v>86.540584747495402</v>
      </c>
      <c r="O29" s="174"/>
      <c r="P29" s="165"/>
    </row>
    <row r="30" spans="1:19" ht="6.75" customHeight="1">
      <c r="A30" s="165"/>
      <c r="B30" s="287"/>
      <c r="C30" s="209"/>
      <c r="D30" s="175"/>
      <c r="E30" s="173"/>
      <c r="F30" s="173"/>
      <c r="G30" s="236"/>
      <c r="H30" s="235"/>
      <c r="I30" s="235"/>
      <c r="J30" s="638"/>
      <c r="K30" s="638"/>
      <c r="L30" s="638"/>
      <c r="M30" s="637"/>
      <c r="N30" s="637"/>
      <c r="O30" s="174"/>
      <c r="P30" s="165"/>
    </row>
    <row r="31" spans="1:19" ht="23.25" customHeight="1">
      <c r="A31" s="165"/>
      <c r="B31" s="287"/>
      <c r="C31" s="1664" t="s">
        <v>312</v>
      </c>
      <c r="D31" s="1664"/>
      <c r="E31" s="1664"/>
      <c r="F31" s="1664"/>
      <c r="G31" s="299"/>
      <c r="H31" s="300">
        <v>10.9</v>
      </c>
      <c r="I31" s="300">
        <v>11.3</v>
      </c>
      <c r="J31" s="635">
        <v>12.7</v>
      </c>
      <c r="K31" s="635">
        <v>12.9</v>
      </c>
      <c r="L31" s="635">
        <v>11.7</v>
      </c>
      <c r="M31" s="635">
        <v>12</v>
      </c>
      <c r="N31" s="635">
        <v>12.9</v>
      </c>
      <c r="O31" s="174"/>
      <c r="P31" s="165"/>
    </row>
    <row r="32" spans="1:19" ht="13.5" customHeight="1">
      <c r="A32" s="176"/>
      <c r="B32" s="290"/>
      <c r="C32" s="644" t="s">
        <v>290</v>
      </c>
      <c r="D32" s="175"/>
      <c r="E32" s="173"/>
      <c r="F32" s="173"/>
      <c r="G32" s="113"/>
      <c r="H32" s="216">
        <v>8.1</v>
      </c>
      <c r="I32" s="216">
        <v>8.3000000000000007</v>
      </c>
      <c r="J32" s="636">
        <v>10</v>
      </c>
      <c r="K32" s="636">
        <v>10.1</v>
      </c>
      <c r="L32" s="636">
        <v>9.1999999999999993</v>
      </c>
      <c r="M32" s="636">
        <v>8.6999999999999993</v>
      </c>
      <c r="N32" s="636">
        <v>9.4</v>
      </c>
      <c r="P32" s="165"/>
    </row>
    <row r="33" spans="1:18" ht="13.5" customHeight="1">
      <c r="A33" s="165"/>
      <c r="B33" s="287"/>
      <c r="C33" s="644" t="s">
        <v>289</v>
      </c>
      <c r="D33" s="175"/>
      <c r="E33" s="173"/>
      <c r="F33" s="173"/>
      <c r="G33" s="113"/>
      <c r="H33" s="216">
        <v>14.7</v>
      </c>
      <c r="I33" s="216">
        <v>15.3</v>
      </c>
      <c r="J33" s="636">
        <v>16.399999999999999</v>
      </c>
      <c r="K33" s="636">
        <v>16.600000000000001</v>
      </c>
      <c r="L33" s="636">
        <v>15.1</v>
      </c>
      <c r="M33" s="636">
        <v>16.5</v>
      </c>
      <c r="N33" s="636">
        <v>17.5</v>
      </c>
      <c r="O33" s="174"/>
      <c r="P33" s="165"/>
      <c r="R33" s="228"/>
    </row>
    <row r="34" spans="1:18" ht="22.5" customHeight="1" thickBot="1">
      <c r="A34" s="165"/>
      <c r="B34" s="287"/>
      <c r="C34" s="209"/>
      <c r="D34" s="175"/>
      <c r="E34" s="173"/>
      <c r="F34" s="173"/>
      <c r="G34" s="1674"/>
      <c r="H34" s="1674"/>
      <c r="I34" s="1674"/>
      <c r="J34" s="1674"/>
      <c r="K34" s="1674"/>
      <c r="L34" s="1674"/>
      <c r="M34" s="1675"/>
      <c r="N34" s="1675"/>
      <c r="O34" s="174"/>
      <c r="P34" s="165"/>
    </row>
    <row r="35" spans="1:18" ht="30.75" customHeight="1" thickBot="1">
      <c r="A35" s="165"/>
      <c r="B35" s="287"/>
      <c r="C35" s="1666" t="s">
        <v>311</v>
      </c>
      <c r="D35" s="1667"/>
      <c r="E35" s="1667"/>
      <c r="F35" s="1667"/>
      <c r="G35" s="1667"/>
      <c r="H35" s="1667"/>
      <c r="I35" s="1667"/>
      <c r="J35" s="1667"/>
      <c r="K35" s="1667"/>
      <c r="L35" s="1667"/>
      <c r="M35" s="1667"/>
      <c r="N35" s="1668"/>
      <c r="O35" s="226"/>
      <c r="P35" s="165"/>
      <c r="Q35" s="180"/>
    </row>
    <row r="36" spans="1:18" ht="7.5" customHeight="1">
      <c r="A36" s="165"/>
      <c r="B36" s="287"/>
      <c r="C36" s="1669" t="s">
        <v>288</v>
      </c>
      <c r="D36" s="1669"/>
      <c r="E36" s="230"/>
      <c r="F36" s="229"/>
      <c r="G36" s="178"/>
      <c r="H36" s="181"/>
      <c r="I36" s="181"/>
      <c r="J36" s="181"/>
      <c r="K36" s="181"/>
      <c r="L36" s="181"/>
      <c r="M36" s="181"/>
      <c r="N36" s="181"/>
      <c r="O36" s="226"/>
      <c r="P36" s="165"/>
      <c r="Q36" s="180"/>
    </row>
    <row r="37" spans="1:18" ht="36" customHeight="1">
      <c r="A37" s="165"/>
      <c r="B37" s="287"/>
      <c r="C37" s="1670"/>
      <c r="D37" s="1670"/>
      <c r="E37" s="233"/>
      <c r="F37" s="233"/>
      <c r="G37" s="233"/>
      <c r="H37" s="233"/>
      <c r="I37" s="1671" t="s">
        <v>287</v>
      </c>
      <c r="J37" s="1671"/>
      <c r="K37" s="1672" t="s">
        <v>286</v>
      </c>
      <c r="L37" s="1673"/>
      <c r="M37" s="1672" t="s">
        <v>285</v>
      </c>
      <c r="N37" s="1671"/>
      <c r="O37" s="226"/>
      <c r="P37" s="165"/>
      <c r="Q37" s="234"/>
    </row>
    <row r="38" spans="1:18" s="171" customFormat="1" ht="25.5" customHeight="1">
      <c r="A38" s="169"/>
      <c r="B38" s="288"/>
      <c r="C38" s="233"/>
      <c r="D38" s="233"/>
      <c r="E38" s="233"/>
      <c r="F38" s="233"/>
      <c r="G38" s="233"/>
      <c r="H38" s="233"/>
      <c r="I38" s="1092" t="s">
        <v>480</v>
      </c>
      <c r="J38" s="1092" t="s">
        <v>481</v>
      </c>
      <c r="K38" s="1092" t="s">
        <v>480</v>
      </c>
      <c r="L38" s="1092" t="s">
        <v>481</v>
      </c>
      <c r="M38" s="1092" t="s">
        <v>480</v>
      </c>
      <c r="N38" s="1092" t="s">
        <v>481</v>
      </c>
      <c r="O38" s="232"/>
      <c r="P38" s="169"/>
      <c r="Q38" s="231"/>
    </row>
    <row r="39" spans="1:18" ht="15" customHeight="1">
      <c r="A39" s="165"/>
      <c r="B39" s="287"/>
      <c r="C39" s="266" t="s">
        <v>68</v>
      </c>
      <c r="D39" s="293"/>
      <c r="E39" s="294"/>
      <c r="F39" s="295"/>
      <c r="G39" s="296"/>
      <c r="H39" s="297"/>
      <c r="I39" s="298">
        <v>958.81</v>
      </c>
      <c r="J39" s="298">
        <v>948.81</v>
      </c>
      <c r="K39" s="298">
        <v>1125.5899999999999</v>
      </c>
      <c r="L39" s="298">
        <v>1121.0899999999999</v>
      </c>
      <c r="M39" s="1094">
        <v>12</v>
      </c>
      <c r="N39" s="1094">
        <v>12.9</v>
      </c>
      <c r="O39" s="226"/>
      <c r="P39" s="165"/>
      <c r="Q39" s="180"/>
      <c r="R39" s="171"/>
    </row>
    <row r="40" spans="1:18" ht="13.5" customHeight="1">
      <c r="A40" s="165"/>
      <c r="B40" s="287"/>
      <c r="C40" s="128" t="s">
        <v>284</v>
      </c>
      <c r="D40" s="247"/>
      <c r="E40" s="247"/>
      <c r="F40" s="247"/>
      <c r="G40" s="247"/>
      <c r="H40" s="247"/>
      <c r="I40" s="216">
        <v>904.65</v>
      </c>
      <c r="J40" s="216">
        <v>879.28</v>
      </c>
      <c r="K40" s="216">
        <v>1144.8699999999999</v>
      </c>
      <c r="L40" s="216">
        <v>1073.47</v>
      </c>
      <c r="M40" s="1095">
        <v>7</v>
      </c>
      <c r="N40" s="1095">
        <v>9.4</v>
      </c>
      <c r="O40" s="226"/>
      <c r="P40" s="165"/>
      <c r="Q40" s="180"/>
      <c r="R40" s="171"/>
    </row>
    <row r="41" spans="1:18" ht="13.5" customHeight="1">
      <c r="A41" s="165"/>
      <c r="B41" s="287"/>
      <c r="C41" s="128" t="s">
        <v>283</v>
      </c>
      <c r="D41" s="247"/>
      <c r="E41" s="247"/>
      <c r="F41" s="247"/>
      <c r="G41" s="247"/>
      <c r="H41" s="247"/>
      <c r="I41" s="216">
        <v>877.52</v>
      </c>
      <c r="J41" s="216">
        <v>878.17</v>
      </c>
      <c r="K41" s="216">
        <v>1031.8</v>
      </c>
      <c r="L41" s="216">
        <v>1020.84</v>
      </c>
      <c r="M41" s="1095">
        <v>13.3</v>
      </c>
      <c r="N41" s="1095">
        <v>14.7</v>
      </c>
      <c r="O41" s="226"/>
      <c r="P41" s="165"/>
      <c r="Q41" s="180"/>
      <c r="R41" s="171"/>
    </row>
    <row r="42" spans="1:18" ht="13.5" customHeight="1">
      <c r="A42" s="165"/>
      <c r="B42" s="287"/>
      <c r="C42" s="128" t="s">
        <v>282</v>
      </c>
      <c r="D42" s="227"/>
      <c r="E42" s="227"/>
      <c r="F42" s="227"/>
      <c r="G42" s="227"/>
      <c r="H42" s="227"/>
      <c r="I42" s="179">
        <v>1944.36</v>
      </c>
      <c r="J42" s="179">
        <v>1983</v>
      </c>
      <c r="K42" s="179">
        <v>2782.63</v>
      </c>
      <c r="L42" s="179">
        <v>2897.03</v>
      </c>
      <c r="M42" s="181">
        <v>0</v>
      </c>
      <c r="N42" s="181">
        <v>0</v>
      </c>
      <c r="O42" s="226"/>
      <c r="P42" s="165"/>
      <c r="Q42" s="180"/>
      <c r="R42" s="171"/>
    </row>
    <row r="43" spans="1:18" ht="13.5" customHeight="1">
      <c r="A43" s="165"/>
      <c r="B43" s="287"/>
      <c r="C43" s="128" t="s">
        <v>281</v>
      </c>
      <c r="D43" s="227"/>
      <c r="E43" s="227"/>
      <c r="F43" s="227"/>
      <c r="G43" s="227"/>
      <c r="H43" s="227"/>
      <c r="I43" s="216">
        <v>964.54</v>
      </c>
      <c r="J43" s="216">
        <v>952.45</v>
      </c>
      <c r="K43" s="216">
        <v>1176.67</v>
      </c>
      <c r="L43" s="216">
        <v>1158.1099999999999</v>
      </c>
      <c r="M43" s="1095">
        <v>8.6</v>
      </c>
      <c r="N43" s="1095">
        <v>8</v>
      </c>
      <c r="O43" s="226"/>
      <c r="P43" s="165"/>
      <c r="Q43" s="180"/>
      <c r="R43" s="171"/>
    </row>
    <row r="44" spans="1:18" ht="13.5" customHeight="1">
      <c r="A44" s="165"/>
      <c r="B44" s="287"/>
      <c r="C44" s="128" t="s">
        <v>280</v>
      </c>
      <c r="D44" s="227"/>
      <c r="E44" s="227"/>
      <c r="F44" s="227"/>
      <c r="G44" s="227"/>
      <c r="H44" s="227"/>
      <c r="I44" s="179">
        <v>875.21</v>
      </c>
      <c r="J44" s="179">
        <v>851.46</v>
      </c>
      <c r="K44" s="179">
        <v>998.3</v>
      </c>
      <c r="L44" s="179">
        <v>965.99</v>
      </c>
      <c r="M44" s="181">
        <v>10.5</v>
      </c>
      <c r="N44" s="181">
        <v>11.8</v>
      </c>
      <c r="O44" s="226"/>
      <c r="P44" s="165"/>
      <c r="Q44" s="180"/>
      <c r="R44" s="171"/>
    </row>
    <row r="45" spans="1:18" ht="13.5" customHeight="1">
      <c r="A45" s="165"/>
      <c r="B45" s="287"/>
      <c r="C45" s="128" t="s">
        <v>358</v>
      </c>
      <c r="D45" s="227"/>
      <c r="E45" s="227"/>
      <c r="F45" s="227"/>
      <c r="G45" s="227"/>
      <c r="H45" s="227"/>
      <c r="I45" s="216">
        <v>948.39</v>
      </c>
      <c r="J45" s="216">
        <v>911.16</v>
      </c>
      <c r="K45" s="216">
        <v>1089.3</v>
      </c>
      <c r="L45" s="216">
        <v>1059.51</v>
      </c>
      <c r="M45" s="1095">
        <v>12.3</v>
      </c>
      <c r="N45" s="1095">
        <v>13.9</v>
      </c>
      <c r="O45" s="226"/>
      <c r="P45" s="165"/>
      <c r="Q45" s="180"/>
      <c r="R45" s="171"/>
    </row>
    <row r="46" spans="1:18" ht="13.5" customHeight="1">
      <c r="A46" s="165"/>
      <c r="B46" s="287"/>
      <c r="C46" s="128" t="s">
        <v>279</v>
      </c>
      <c r="D46" s="128"/>
      <c r="E46" s="128"/>
      <c r="F46" s="128"/>
      <c r="G46" s="128"/>
      <c r="H46" s="128"/>
      <c r="I46" s="634">
        <v>1108.7</v>
      </c>
      <c r="J46" s="634">
        <v>1120.72</v>
      </c>
      <c r="K46" s="634">
        <v>1493.04</v>
      </c>
      <c r="L46" s="634">
        <v>1566.13</v>
      </c>
      <c r="M46" s="1096">
        <v>4.5999999999999996</v>
      </c>
      <c r="N46" s="1096">
        <v>4.4000000000000004</v>
      </c>
      <c r="O46" s="226"/>
      <c r="P46" s="165"/>
      <c r="Q46" s="180"/>
      <c r="R46" s="171"/>
    </row>
    <row r="47" spans="1:18" ht="13.5" customHeight="1">
      <c r="A47" s="165"/>
      <c r="B47" s="287"/>
      <c r="C47" s="128" t="s">
        <v>278</v>
      </c>
      <c r="D47" s="227"/>
      <c r="E47" s="227"/>
      <c r="F47" s="227"/>
      <c r="G47" s="227"/>
      <c r="H47" s="227"/>
      <c r="I47" s="216">
        <v>704.72</v>
      </c>
      <c r="J47" s="216">
        <v>695.91</v>
      </c>
      <c r="K47" s="216">
        <v>760.46</v>
      </c>
      <c r="L47" s="216">
        <v>751.89</v>
      </c>
      <c r="M47" s="1095">
        <v>21</v>
      </c>
      <c r="N47" s="1095">
        <v>20.9</v>
      </c>
      <c r="O47" s="226"/>
      <c r="P47" s="165"/>
      <c r="Q47" s="180"/>
      <c r="R47" s="171"/>
    </row>
    <row r="48" spans="1:18" ht="13.5" customHeight="1">
      <c r="A48" s="165"/>
      <c r="B48" s="287"/>
      <c r="C48" s="128" t="s">
        <v>277</v>
      </c>
      <c r="D48" s="227"/>
      <c r="E48" s="227"/>
      <c r="F48" s="227"/>
      <c r="G48" s="227"/>
      <c r="H48" s="227"/>
      <c r="I48" s="179">
        <v>1647</v>
      </c>
      <c r="J48" s="179">
        <v>1626.81</v>
      </c>
      <c r="K48" s="179">
        <v>1953.47</v>
      </c>
      <c r="L48" s="179">
        <v>1914.8</v>
      </c>
      <c r="M48" s="181">
        <v>2.4</v>
      </c>
      <c r="N48" s="181">
        <v>1.9</v>
      </c>
      <c r="O48" s="226"/>
      <c r="P48" s="165"/>
      <c r="Q48" s="180"/>
      <c r="R48" s="171"/>
    </row>
    <row r="49" spans="1:19" ht="13.5" customHeight="1">
      <c r="A49" s="165"/>
      <c r="B49" s="287"/>
      <c r="C49" s="128" t="s">
        <v>276</v>
      </c>
      <c r="D49" s="227"/>
      <c r="E49" s="227"/>
      <c r="F49" s="227"/>
      <c r="G49" s="227"/>
      <c r="H49" s="227"/>
      <c r="I49" s="216">
        <v>1659.27</v>
      </c>
      <c r="J49" s="216">
        <v>1641.06</v>
      </c>
      <c r="K49" s="216">
        <v>2249.0300000000002</v>
      </c>
      <c r="L49" s="216">
        <v>2348.75</v>
      </c>
      <c r="M49" s="1095">
        <v>0.6</v>
      </c>
      <c r="N49" s="1095">
        <v>0.4</v>
      </c>
      <c r="O49" s="226"/>
      <c r="P49" s="165"/>
      <c r="Q49" s="180"/>
      <c r="R49" s="171"/>
      <c r="S49" s="228"/>
    </row>
    <row r="50" spans="1:19" ht="13.5" customHeight="1">
      <c r="A50" s="165"/>
      <c r="B50" s="287"/>
      <c r="C50" s="128" t="s">
        <v>275</v>
      </c>
      <c r="D50" s="227"/>
      <c r="E50" s="227"/>
      <c r="F50" s="227"/>
      <c r="G50" s="227"/>
      <c r="H50" s="227"/>
      <c r="I50" s="179">
        <v>1042.5899999999999</v>
      </c>
      <c r="J50" s="179">
        <v>1063.26</v>
      </c>
      <c r="K50" s="179">
        <v>1148.27</v>
      </c>
      <c r="L50" s="179">
        <v>1166.6400000000001</v>
      </c>
      <c r="M50" s="181">
        <v>10.7</v>
      </c>
      <c r="N50" s="181">
        <v>10.8</v>
      </c>
      <c r="O50" s="226"/>
      <c r="P50" s="165"/>
      <c r="Q50" s="180"/>
      <c r="R50" s="171"/>
    </row>
    <row r="51" spans="1:19" ht="13.5" customHeight="1">
      <c r="A51" s="165"/>
      <c r="B51" s="287"/>
      <c r="C51" s="128" t="s">
        <v>274</v>
      </c>
      <c r="D51" s="227"/>
      <c r="E51" s="227"/>
      <c r="F51" s="227"/>
      <c r="G51" s="227"/>
      <c r="H51" s="227"/>
      <c r="I51" s="216">
        <v>1337.79</v>
      </c>
      <c r="J51" s="216">
        <v>1339.21</v>
      </c>
      <c r="K51" s="216">
        <v>1487.74</v>
      </c>
      <c r="L51" s="216">
        <v>1501.71</v>
      </c>
      <c r="M51" s="1095">
        <v>4</v>
      </c>
      <c r="N51" s="1095">
        <v>5.7</v>
      </c>
      <c r="O51" s="226"/>
      <c r="P51" s="165"/>
      <c r="Q51" s="180"/>
      <c r="R51" s="171"/>
    </row>
    <row r="52" spans="1:19" ht="13.5" customHeight="1">
      <c r="A52" s="165"/>
      <c r="B52" s="287"/>
      <c r="C52" s="128" t="s">
        <v>273</v>
      </c>
      <c r="D52" s="227"/>
      <c r="E52" s="227"/>
      <c r="F52" s="227"/>
      <c r="G52" s="227"/>
      <c r="H52" s="227"/>
      <c r="I52" s="179">
        <v>731.62</v>
      </c>
      <c r="J52" s="179">
        <v>734.19</v>
      </c>
      <c r="K52" s="179">
        <v>853.36</v>
      </c>
      <c r="L52" s="179">
        <v>852.43</v>
      </c>
      <c r="M52" s="181">
        <v>17.899999999999999</v>
      </c>
      <c r="N52" s="181">
        <v>17.3</v>
      </c>
      <c r="O52" s="226"/>
      <c r="P52" s="165"/>
      <c r="Q52" s="180"/>
      <c r="R52" s="171"/>
    </row>
    <row r="53" spans="1:19" ht="13.5" customHeight="1">
      <c r="A53" s="165"/>
      <c r="B53" s="287"/>
      <c r="C53" s="128" t="s">
        <v>272</v>
      </c>
      <c r="D53" s="227"/>
      <c r="E53" s="227"/>
      <c r="F53" s="227"/>
      <c r="G53" s="227"/>
      <c r="H53" s="227"/>
      <c r="I53" s="179">
        <v>1197.23</v>
      </c>
      <c r="J53" s="179">
        <v>1195.71</v>
      </c>
      <c r="K53" s="179">
        <v>1301.6199999999999</v>
      </c>
      <c r="L53" s="179">
        <v>1294.76</v>
      </c>
      <c r="M53" s="181">
        <v>3.5</v>
      </c>
      <c r="N53" s="181">
        <v>5.6</v>
      </c>
      <c r="O53" s="226"/>
      <c r="P53" s="165"/>
      <c r="Q53" s="180"/>
      <c r="R53" s="171"/>
    </row>
    <row r="54" spans="1:19" ht="13.5" customHeight="1">
      <c r="A54" s="165"/>
      <c r="B54" s="287"/>
      <c r="C54" s="128" t="s">
        <v>271</v>
      </c>
      <c r="D54" s="227"/>
      <c r="E54" s="227"/>
      <c r="F54" s="227"/>
      <c r="G54" s="227"/>
      <c r="H54" s="227"/>
      <c r="I54" s="179">
        <v>786.29</v>
      </c>
      <c r="J54" s="179">
        <v>772.6</v>
      </c>
      <c r="K54" s="179">
        <v>878.27</v>
      </c>
      <c r="L54" s="179">
        <v>863.97</v>
      </c>
      <c r="M54" s="181">
        <v>13.6</v>
      </c>
      <c r="N54" s="181">
        <v>13.6</v>
      </c>
      <c r="O54" s="226"/>
      <c r="P54" s="165"/>
      <c r="Q54" s="180"/>
      <c r="R54" s="171"/>
      <c r="S54" s="228"/>
    </row>
    <row r="55" spans="1:19" ht="13.5" customHeight="1">
      <c r="A55" s="165"/>
      <c r="B55" s="287"/>
      <c r="C55" s="128" t="s">
        <v>270</v>
      </c>
      <c r="D55" s="227"/>
      <c r="E55" s="227"/>
      <c r="F55" s="227"/>
      <c r="G55" s="227"/>
      <c r="H55" s="227"/>
      <c r="I55" s="179">
        <v>1573.8</v>
      </c>
      <c r="J55" s="179">
        <v>1630.3</v>
      </c>
      <c r="K55" s="179">
        <v>1756.39</v>
      </c>
      <c r="L55" s="179">
        <v>1846.16</v>
      </c>
      <c r="M55" s="181">
        <v>10.5</v>
      </c>
      <c r="N55" s="181">
        <v>12.4</v>
      </c>
      <c r="O55" s="226"/>
      <c r="P55" s="165"/>
      <c r="Q55" s="180"/>
      <c r="R55" s="171"/>
    </row>
    <row r="56" spans="1:19" ht="13.5" customHeight="1">
      <c r="A56" s="165"/>
      <c r="B56" s="287"/>
      <c r="C56" s="128" t="s">
        <v>111</v>
      </c>
      <c r="D56" s="227"/>
      <c r="E56" s="227"/>
      <c r="F56" s="227"/>
      <c r="G56" s="227"/>
      <c r="H56" s="227"/>
      <c r="I56" s="179">
        <v>918.83</v>
      </c>
      <c r="J56" s="179">
        <v>943.12</v>
      </c>
      <c r="K56" s="179">
        <v>1022.11</v>
      </c>
      <c r="L56" s="179">
        <v>1047.02</v>
      </c>
      <c r="M56" s="181">
        <v>20.3</v>
      </c>
      <c r="N56" s="181">
        <v>21.9</v>
      </c>
      <c r="O56" s="226"/>
      <c r="P56" s="165"/>
      <c r="Q56" s="180"/>
      <c r="R56" s="171"/>
    </row>
    <row r="57" spans="1:19" ht="13.5" customHeight="1">
      <c r="A57" s="165"/>
      <c r="B57" s="287"/>
      <c r="C57" s="225" t="s">
        <v>370</v>
      </c>
      <c r="D57" s="167"/>
      <c r="E57" s="168"/>
      <c r="F57" s="223"/>
      <c r="G57" s="223"/>
      <c r="H57" s="292" t="s">
        <v>364</v>
      </c>
      <c r="I57" s="165"/>
      <c r="J57" s="173"/>
      <c r="K57" s="183"/>
      <c r="L57" s="223"/>
      <c r="M57" s="223"/>
      <c r="N57" s="223"/>
      <c r="O57" s="174"/>
      <c r="P57" s="165"/>
      <c r="R57" s="171"/>
      <c r="S57" s="224"/>
    </row>
    <row r="58" spans="1:19" ht="13.5" customHeight="1">
      <c r="A58" s="165"/>
      <c r="B58" s="287"/>
      <c r="C58" s="224" t="s">
        <v>424</v>
      </c>
      <c r="D58" s="167"/>
      <c r="E58" s="168"/>
      <c r="F58" s="223"/>
      <c r="G58" s="223"/>
      <c r="H58" s="182"/>
      <c r="I58" s="165"/>
      <c r="J58" s="173"/>
      <c r="K58" s="183"/>
      <c r="L58" s="223"/>
      <c r="M58" s="223"/>
      <c r="N58" s="223"/>
      <c r="O58" s="174"/>
      <c r="P58" s="165"/>
      <c r="R58" s="171"/>
    </row>
    <row r="59" spans="1:19" ht="13.5" customHeight="1">
      <c r="A59" s="165"/>
      <c r="B59" s="291">
        <v>14</v>
      </c>
      <c r="C59" s="1665">
        <v>42095</v>
      </c>
      <c r="D59" s="1665"/>
      <c r="E59" s="167"/>
      <c r="F59" s="167"/>
      <c r="G59" s="167"/>
      <c r="H59" s="167"/>
      <c r="I59" s="167"/>
      <c r="J59" s="167"/>
      <c r="K59" s="167"/>
      <c r="L59" s="167"/>
      <c r="M59" s="167"/>
      <c r="N59" s="167"/>
      <c r="P59" s="165"/>
      <c r="R59" s="171"/>
    </row>
    <row r="62" spans="1:19">
      <c r="F62" s="180"/>
    </row>
    <row r="67" spans="14:15" ht="4.5" customHeight="1"/>
    <row r="70" spans="14:15" ht="8.25" customHeight="1"/>
    <row r="72" spans="14:15" ht="9" customHeight="1">
      <c r="O72" s="184"/>
    </row>
    <row r="73" spans="14:15" ht="8.25" customHeight="1">
      <c r="N73" s="1522"/>
      <c r="O73" s="1522"/>
    </row>
    <row r="74" spans="14:15" ht="9.75" customHeight="1"/>
  </sheetData>
  <mergeCells count="26">
    <mergeCell ref="C31:F31"/>
    <mergeCell ref="C59:D59"/>
    <mergeCell ref="N73:O73"/>
    <mergeCell ref="C35:N35"/>
    <mergeCell ref="C36:D37"/>
    <mergeCell ref="I37:J37"/>
    <mergeCell ref="K37:L37"/>
    <mergeCell ref="M37:N37"/>
    <mergeCell ref="G34:H34"/>
    <mergeCell ref="I34:J34"/>
    <mergeCell ref="K34:L34"/>
    <mergeCell ref="M34:N34"/>
    <mergeCell ref="L16:M16"/>
    <mergeCell ref="L1:O1"/>
    <mergeCell ref="C5:D6"/>
    <mergeCell ref="C8:F10"/>
    <mergeCell ref="C15:D16"/>
    <mergeCell ref="M8:M10"/>
    <mergeCell ref="N8:N10"/>
    <mergeCell ref="H8:H10"/>
    <mergeCell ref="I8:I10"/>
    <mergeCell ref="J8:J10"/>
    <mergeCell ref="K8:K10"/>
    <mergeCell ref="L8:L10"/>
    <mergeCell ref="H16:I16"/>
    <mergeCell ref="J16:K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987"/>
    <col min="22" max="27" width="9.140625" style="995"/>
    <col min="28" max="16384" width="9.140625" style="125"/>
  </cols>
  <sheetData>
    <row r="1" spans="1:29" ht="13.5" customHeight="1">
      <c r="A1" s="4"/>
      <c r="B1" s="1676" t="s">
        <v>339</v>
      </c>
      <c r="C1" s="1676"/>
      <c r="D1" s="1676"/>
      <c r="E1" s="265"/>
      <c r="F1" s="265"/>
      <c r="G1" s="265"/>
      <c r="H1" s="265"/>
      <c r="I1" s="265"/>
      <c r="J1" s="311"/>
      <c r="K1" s="4"/>
    </row>
    <row r="2" spans="1:29" ht="6" customHeight="1">
      <c r="A2" s="4"/>
      <c r="B2" s="1620"/>
      <c r="C2" s="1620"/>
      <c r="D2" s="1620"/>
      <c r="E2" s="8"/>
      <c r="F2" s="8"/>
      <c r="G2" s="8"/>
      <c r="H2" s="8"/>
      <c r="I2" s="8"/>
      <c r="J2" s="597"/>
      <c r="K2" s="4"/>
    </row>
    <row r="3" spans="1:29" ht="13.5" customHeight="1" thickBot="1">
      <c r="A3" s="4"/>
      <c r="B3" s="8"/>
      <c r="C3" s="8"/>
      <c r="D3" s="8"/>
      <c r="E3" s="808"/>
      <c r="F3" s="808"/>
      <c r="G3" s="808"/>
      <c r="H3" s="808"/>
      <c r="I3" s="808" t="s">
        <v>70</v>
      </c>
      <c r="J3" s="262"/>
      <c r="K3" s="4"/>
    </row>
    <row r="4" spans="1:29" s="12" customFormat="1" ht="13.5" customHeight="1" thickBot="1">
      <c r="A4" s="11"/>
      <c r="B4" s="19"/>
      <c r="C4" s="1677" t="s">
        <v>368</v>
      </c>
      <c r="D4" s="1678"/>
      <c r="E4" s="1678"/>
      <c r="F4" s="1678"/>
      <c r="G4" s="1678"/>
      <c r="H4" s="1678"/>
      <c r="I4" s="1679"/>
      <c r="J4" s="262"/>
      <c r="K4" s="11"/>
      <c r="N4" s="988"/>
      <c r="O4" s="988"/>
      <c r="P4" s="988"/>
      <c r="Q4" s="988"/>
      <c r="R4" s="988"/>
      <c r="S4" s="988"/>
      <c r="T4" s="988"/>
      <c r="U4" s="988"/>
      <c r="V4" s="996"/>
      <c r="W4" s="996"/>
      <c r="X4" s="996"/>
      <c r="Y4" s="996"/>
      <c r="Z4" s="996"/>
      <c r="AA4" s="996"/>
    </row>
    <row r="5" spans="1:29" ht="4.5" customHeight="1">
      <c r="A5" s="4"/>
      <c r="B5" s="8"/>
      <c r="C5" s="1680" t="s">
        <v>85</v>
      </c>
      <c r="D5" s="1681"/>
      <c r="E5" s="810"/>
      <c r="F5" s="810"/>
      <c r="G5" s="810"/>
      <c r="H5" s="810"/>
      <c r="I5" s="810"/>
      <c r="J5" s="262"/>
      <c r="K5" s="4"/>
    </row>
    <row r="6" spans="1:29" ht="15.75" customHeight="1">
      <c r="A6" s="4"/>
      <c r="B6" s="8"/>
      <c r="C6" s="1680"/>
      <c r="D6" s="1681"/>
      <c r="E6" s="1682" t="s">
        <v>367</v>
      </c>
      <c r="F6" s="1682"/>
      <c r="G6" s="1682"/>
      <c r="H6" s="1682"/>
      <c r="I6" s="1682"/>
      <c r="J6" s="262"/>
      <c r="K6" s="4"/>
    </row>
    <row r="7" spans="1:29" ht="13.5" customHeight="1">
      <c r="A7" s="4"/>
      <c r="B7" s="8"/>
      <c r="C7" s="1681"/>
      <c r="D7" s="1681"/>
      <c r="E7" s="1262">
        <v>2013</v>
      </c>
      <c r="F7" s="1683">
        <v>2014</v>
      </c>
      <c r="G7" s="1684"/>
      <c r="H7" s="1684"/>
      <c r="I7" s="1684"/>
      <c r="J7" s="262"/>
      <c r="K7" s="4"/>
    </row>
    <row r="8" spans="1:29" ht="13.5" customHeight="1">
      <c r="A8" s="4"/>
      <c r="B8" s="8"/>
      <c r="C8" s="599"/>
      <c r="D8" s="599"/>
      <c r="E8" s="1264" t="s">
        <v>96</v>
      </c>
      <c r="F8" s="809" t="s">
        <v>93</v>
      </c>
      <c r="G8" s="809" t="s">
        <v>102</v>
      </c>
      <c r="H8" s="809" t="s">
        <v>99</v>
      </c>
      <c r="I8" s="1261" t="s">
        <v>96</v>
      </c>
      <c r="J8" s="262"/>
      <c r="K8" s="4"/>
    </row>
    <row r="9" spans="1:29" s="602" customFormat="1" ht="23.25" customHeight="1">
      <c r="A9" s="600"/>
      <c r="B9" s="601"/>
      <c r="C9" s="1685" t="s">
        <v>68</v>
      </c>
      <c r="D9" s="1685"/>
      <c r="E9" s="872">
        <v>5.3</v>
      </c>
      <c r="F9" s="872">
        <v>5.3</v>
      </c>
      <c r="G9" s="872">
        <v>5.25</v>
      </c>
      <c r="H9" s="872">
        <v>5.27</v>
      </c>
      <c r="I9" s="872">
        <v>5.27</v>
      </c>
      <c r="J9" s="675"/>
      <c r="K9" s="600"/>
      <c r="M9" s="604"/>
      <c r="N9" s="989"/>
      <c r="O9" s="989"/>
      <c r="P9" s="989"/>
      <c r="Q9" s="989"/>
      <c r="R9" s="989"/>
      <c r="S9" s="989"/>
      <c r="T9" s="989"/>
      <c r="U9" s="990"/>
      <c r="V9" s="997"/>
      <c r="W9" s="997"/>
      <c r="X9" s="997"/>
      <c r="Y9" s="997"/>
      <c r="Z9" s="997"/>
      <c r="AA9" s="997"/>
      <c r="AB9" s="994"/>
      <c r="AC9" s="994"/>
    </row>
    <row r="10" spans="1:29" ht="18.75" customHeight="1">
      <c r="A10" s="4"/>
      <c r="B10" s="8"/>
      <c r="C10" s="247" t="s">
        <v>347</v>
      </c>
      <c r="D10" s="18"/>
      <c r="E10" s="873">
        <v>12.07</v>
      </c>
      <c r="F10" s="873">
        <v>12.03</v>
      </c>
      <c r="G10" s="873">
        <v>11.98</v>
      </c>
      <c r="H10" s="873">
        <v>11.74</v>
      </c>
      <c r="I10" s="873">
        <v>11.4</v>
      </c>
      <c r="J10" s="675"/>
      <c r="K10" s="4"/>
      <c r="N10" s="989"/>
      <c r="O10" s="989"/>
      <c r="P10" s="989"/>
      <c r="Q10" s="989"/>
      <c r="R10" s="989"/>
      <c r="S10" s="989"/>
      <c r="T10" s="989"/>
      <c r="V10" s="997"/>
      <c r="W10" s="997"/>
      <c r="X10" s="997"/>
      <c r="Y10" s="997"/>
      <c r="Z10" s="997"/>
      <c r="AA10" s="997"/>
      <c r="AB10" s="994"/>
      <c r="AC10" s="994"/>
    </row>
    <row r="11" spans="1:29" ht="18.75" customHeight="1">
      <c r="A11" s="4"/>
      <c r="B11" s="8"/>
      <c r="C11" s="247" t="s">
        <v>258</v>
      </c>
      <c r="D11" s="32"/>
      <c r="E11" s="873">
        <v>7.24</v>
      </c>
      <c r="F11" s="873">
        <v>7.21</v>
      </c>
      <c r="G11" s="873">
        <v>7.11</v>
      </c>
      <c r="H11" s="873">
        <v>7.17</v>
      </c>
      <c r="I11" s="873">
        <v>7.14</v>
      </c>
      <c r="J11" s="675"/>
      <c r="K11" s="4"/>
      <c r="N11" s="989"/>
      <c r="O11" s="989"/>
      <c r="P11" s="989"/>
      <c r="Q11" s="989"/>
      <c r="R11" s="989"/>
      <c r="S11" s="989"/>
      <c r="T11" s="989"/>
      <c r="V11" s="997"/>
      <c r="W11" s="997"/>
      <c r="X11" s="997"/>
      <c r="Y11" s="997"/>
      <c r="Z11" s="997"/>
      <c r="AA11" s="997"/>
      <c r="AB11" s="994"/>
      <c r="AC11" s="994"/>
    </row>
    <row r="12" spans="1:29" ht="18.75" customHeight="1">
      <c r="A12" s="4"/>
      <c r="B12" s="8"/>
      <c r="C12" s="247" t="s">
        <v>259</v>
      </c>
      <c r="D12" s="32"/>
      <c r="E12" s="873">
        <v>4.3099999999999996</v>
      </c>
      <c r="F12" s="873">
        <v>4.25</v>
      </c>
      <c r="G12" s="873">
        <v>4.22</v>
      </c>
      <c r="H12" s="873">
        <v>4.26</v>
      </c>
      <c r="I12" s="873">
        <v>4.26</v>
      </c>
      <c r="J12" s="675"/>
      <c r="K12" s="4"/>
      <c r="N12" s="989"/>
      <c r="O12" s="989"/>
      <c r="P12" s="989"/>
      <c r="Q12" s="989"/>
      <c r="R12" s="989"/>
      <c r="S12" s="989"/>
      <c r="T12" s="989"/>
      <c r="V12" s="997"/>
      <c r="W12" s="997"/>
      <c r="X12" s="997"/>
      <c r="Y12" s="997"/>
      <c r="Z12" s="997"/>
      <c r="AA12" s="997"/>
      <c r="AB12" s="994"/>
      <c r="AC12" s="994"/>
    </row>
    <row r="13" spans="1:29" ht="18.75" customHeight="1">
      <c r="A13" s="4"/>
      <c r="B13" s="8"/>
      <c r="C13" s="247" t="s">
        <v>84</v>
      </c>
      <c r="D13" s="18"/>
      <c r="E13" s="873">
        <v>4.01</v>
      </c>
      <c r="F13" s="873">
        <v>4.0199999999999996</v>
      </c>
      <c r="G13" s="873">
        <v>4.0199999999999996</v>
      </c>
      <c r="H13" s="873">
        <v>4.12</v>
      </c>
      <c r="I13" s="873">
        <v>4.1399999999999997</v>
      </c>
      <c r="J13" s="598"/>
      <c r="K13" s="4"/>
      <c r="N13" s="989"/>
      <c r="O13" s="989"/>
      <c r="P13" s="989"/>
      <c r="Q13" s="989"/>
      <c r="R13" s="989"/>
      <c r="S13" s="989"/>
      <c r="T13" s="989"/>
      <c r="V13" s="997"/>
      <c r="W13" s="997"/>
      <c r="X13" s="997"/>
      <c r="Y13" s="997"/>
      <c r="Z13" s="997"/>
      <c r="AA13" s="997"/>
      <c r="AB13" s="994"/>
      <c r="AC13" s="994"/>
    </row>
    <row r="14" spans="1:29" ht="18.75" customHeight="1">
      <c r="A14" s="4"/>
      <c r="B14" s="8"/>
      <c r="C14" s="247" t="s">
        <v>260</v>
      </c>
      <c r="D14" s="32"/>
      <c r="E14" s="873">
        <v>4.49</v>
      </c>
      <c r="F14" s="873">
        <v>4.45</v>
      </c>
      <c r="G14" s="873">
        <v>4.4400000000000004</v>
      </c>
      <c r="H14" s="873">
        <v>4.45</v>
      </c>
      <c r="I14" s="873">
        <v>4.45</v>
      </c>
      <c r="J14" s="598"/>
      <c r="K14" s="4"/>
      <c r="N14" s="989"/>
      <c r="O14" s="989"/>
      <c r="P14" s="989"/>
      <c r="Q14" s="989"/>
      <c r="R14" s="989"/>
      <c r="S14" s="989"/>
      <c r="T14" s="989"/>
      <c r="V14" s="997"/>
      <c r="W14" s="997"/>
      <c r="X14" s="997"/>
      <c r="Y14" s="997"/>
      <c r="Z14" s="997"/>
      <c r="AA14" s="997"/>
      <c r="AB14" s="994"/>
      <c r="AC14" s="994"/>
    </row>
    <row r="15" spans="1:29" ht="18.75" customHeight="1">
      <c r="A15" s="4"/>
      <c r="B15" s="8"/>
      <c r="C15" s="247" t="s">
        <v>83</v>
      </c>
      <c r="D15" s="32"/>
      <c r="E15" s="873">
        <v>4.24</v>
      </c>
      <c r="F15" s="873">
        <v>4.2300000000000004</v>
      </c>
      <c r="G15" s="873">
        <v>4.1900000000000004</v>
      </c>
      <c r="H15" s="873">
        <v>4.13</v>
      </c>
      <c r="I15" s="873">
        <v>4.25</v>
      </c>
      <c r="J15" s="598"/>
      <c r="K15" s="4"/>
      <c r="N15" s="989"/>
      <c r="O15" s="989"/>
      <c r="P15" s="989"/>
      <c r="Q15" s="989"/>
      <c r="R15" s="989"/>
      <c r="S15" s="989"/>
      <c r="T15" s="989"/>
      <c r="V15" s="997"/>
      <c r="W15" s="997"/>
      <c r="X15" s="997"/>
      <c r="Y15" s="997"/>
      <c r="Z15" s="997"/>
      <c r="AA15" s="997"/>
      <c r="AB15" s="994"/>
      <c r="AC15" s="994"/>
    </row>
    <row r="16" spans="1:29" ht="18.75" customHeight="1">
      <c r="A16" s="4"/>
      <c r="B16" s="8"/>
      <c r="C16" s="247" t="s">
        <v>261</v>
      </c>
      <c r="D16" s="32"/>
      <c r="E16" s="873">
        <v>4.22</v>
      </c>
      <c r="F16" s="873">
        <v>4.29</v>
      </c>
      <c r="G16" s="873">
        <v>4.3099999999999996</v>
      </c>
      <c r="H16" s="873">
        <v>4.25</v>
      </c>
      <c r="I16" s="873">
        <v>4.28</v>
      </c>
      <c r="J16" s="598"/>
      <c r="K16" s="4"/>
      <c r="N16" s="989"/>
      <c r="O16" s="989"/>
      <c r="P16" s="989"/>
      <c r="Q16" s="989"/>
      <c r="R16" s="989"/>
      <c r="S16" s="989"/>
      <c r="T16" s="989"/>
      <c r="V16" s="997"/>
      <c r="W16" s="997"/>
      <c r="X16" s="997"/>
      <c r="Y16" s="997"/>
      <c r="Z16" s="997"/>
      <c r="AA16" s="997"/>
      <c r="AB16" s="994"/>
      <c r="AC16" s="994"/>
    </row>
    <row r="17" spans="1:29" ht="18.75" customHeight="1">
      <c r="A17" s="4"/>
      <c r="B17" s="8"/>
      <c r="C17" s="247" t="s">
        <v>82</v>
      </c>
      <c r="D17" s="32"/>
      <c r="E17" s="873">
        <v>4.22</v>
      </c>
      <c r="F17" s="873">
        <v>4.16</v>
      </c>
      <c r="G17" s="873">
        <v>4.1100000000000003</v>
      </c>
      <c r="H17" s="873">
        <v>4.1500000000000004</v>
      </c>
      <c r="I17" s="873">
        <v>4.26</v>
      </c>
      <c r="J17" s="598"/>
      <c r="K17" s="4"/>
      <c r="N17" s="989"/>
      <c r="O17" s="989"/>
      <c r="P17" s="989"/>
      <c r="Q17" s="989"/>
      <c r="R17" s="989"/>
      <c r="S17" s="989"/>
      <c r="T17" s="989"/>
      <c r="V17" s="997"/>
      <c r="W17" s="997"/>
      <c r="X17" s="997"/>
      <c r="Y17" s="997"/>
      <c r="Z17" s="997"/>
      <c r="AA17" s="997"/>
      <c r="AB17" s="994"/>
      <c r="AC17" s="994"/>
    </row>
    <row r="18" spans="1:29" ht="18.75" customHeight="1">
      <c r="A18" s="4"/>
      <c r="B18" s="8"/>
      <c r="C18" s="247" t="s">
        <v>81</v>
      </c>
      <c r="D18" s="32"/>
      <c r="E18" s="873">
        <v>4.91</v>
      </c>
      <c r="F18" s="873">
        <v>4.8600000000000003</v>
      </c>
      <c r="G18" s="873">
        <v>4.8499999999999996</v>
      </c>
      <c r="H18" s="873">
        <v>4.91</v>
      </c>
      <c r="I18" s="873">
        <v>4.8899999999999997</v>
      </c>
      <c r="J18" s="598"/>
      <c r="K18" s="4"/>
      <c r="N18" s="989"/>
      <c r="O18" s="989"/>
      <c r="P18" s="989"/>
      <c r="Q18" s="989"/>
      <c r="R18" s="989"/>
      <c r="S18" s="989"/>
      <c r="T18" s="989"/>
      <c r="V18" s="997"/>
      <c r="W18" s="997"/>
      <c r="X18" s="997"/>
      <c r="Y18" s="997"/>
      <c r="Z18" s="997"/>
      <c r="AA18" s="997"/>
      <c r="AB18" s="994"/>
      <c r="AC18" s="994"/>
    </row>
    <row r="19" spans="1:29" ht="18.75" customHeight="1">
      <c r="A19" s="4"/>
      <c r="B19" s="8"/>
      <c r="C19" s="247" t="s">
        <v>262</v>
      </c>
      <c r="D19" s="32"/>
      <c r="E19" s="873">
        <v>4.38</v>
      </c>
      <c r="F19" s="873">
        <v>4.3600000000000003</v>
      </c>
      <c r="G19" s="873">
        <v>4.25</v>
      </c>
      <c r="H19" s="873">
        <v>4.37</v>
      </c>
      <c r="I19" s="873">
        <v>4.32</v>
      </c>
      <c r="J19" s="598"/>
      <c r="K19" s="4"/>
      <c r="N19" s="989"/>
      <c r="O19" s="989"/>
      <c r="P19" s="989"/>
      <c r="Q19" s="989"/>
      <c r="R19" s="989"/>
      <c r="S19" s="989"/>
      <c r="T19" s="989"/>
      <c r="V19" s="997"/>
      <c r="W19" s="997"/>
      <c r="X19" s="997"/>
      <c r="Y19" s="997"/>
      <c r="Z19" s="997"/>
      <c r="AA19" s="997"/>
      <c r="AB19" s="994"/>
      <c r="AC19" s="994"/>
    </row>
    <row r="20" spans="1:29" ht="18.75" customHeight="1">
      <c r="A20" s="4"/>
      <c r="B20" s="8"/>
      <c r="C20" s="247" t="s">
        <v>80</v>
      </c>
      <c r="D20" s="18"/>
      <c r="E20" s="873">
        <v>5.0999999999999996</v>
      </c>
      <c r="F20" s="873">
        <v>5.0199999999999996</v>
      </c>
      <c r="G20" s="873">
        <v>5.13</v>
      </c>
      <c r="H20" s="873">
        <v>5.25</v>
      </c>
      <c r="I20" s="873">
        <v>5.31</v>
      </c>
      <c r="J20" s="598"/>
      <c r="K20" s="4"/>
      <c r="N20" s="989"/>
      <c r="O20" s="989"/>
      <c r="P20" s="989"/>
      <c r="Q20" s="989"/>
      <c r="R20" s="989"/>
      <c r="S20" s="989"/>
      <c r="T20" s="989"/>
      <c r="V20" s="997"/>
      <c r="W20" s="997"/>
      <c r="X20" s="997"/>
      <c r="Y20" s="997"/>
      <c r="Z20" s="997"/>
      <c r="AA20" s="997"/>
      <c r="AB20" s="994"/>
      <c r="AC20" s="994"/>
    </row>
    <row r="21" spans="1:29" ht="18.75" customHeight="1">
      <c r="A21" s="4"/>
      <c r="B21" s="8"/>
      <c r="C21" s="247" t="s">
        <v>263</v>
      </c>
      <c r="D21" s="32"/>
      <c r="E21" s="873">
        <v>5.01</v>
      </c>
      <c r="F21" s="873">
        <v>5.03</v>
      </c>
      <c r="G21" s="873">
        <v>5.01</v>
      </c>
      <c r="H21" s="873">
        <v>5</v>
      </c>
      <c r="I21" s="873">
        <v>5.15</v>
      </c>
      <c r="J21" s="598"/>
      <c r="K21" s="4"/>
      <c r="N21" s="989"/>
      <c r="O21" s="989"/>
      <c r="P21" s="989"/>
      <c r="Q21" s="989"/>
      <c r="R21" s="989"/>
      <c r="S21" s="989"/>
      <c r="T21" s="989"/>
      <c r="V21" s="997"/>
      <c r="W21" s="997"/>
      <c r="X21" s="997"/>
      <c r="Y21" s="997"/>
      <c r="Z21" s="997"/>
      <c r="AA21" s="997"/>
      <c r="AB21" s="994"/>
      <c r="AC21" s="994"/>
    </row>
    <row r="22" spans="1:29" ht="18.75" customHeight="1">
      <c r="A22" s="4"/>
      <c r="B22" s="8"/>
      <c r="C22" s="247" t="s">
        <v>264</v>
      </c>
      <c r="D22" s="32"/>
      <c r="E22" s="873">
        <v>4.7699999999999996</v>
      </c>
      <c r="F22" s="873">
        <v>4.74</v>
      </c>
      <c r="G22" s="873">
        <v>4.7300000000000004</v>
      </c>
      <c r="H22" s="873">
        <v>4.74</v>
      </c>
      <c r="I22" s="873">
        <v>4.79</v>
      </c>
      <c r="J22" s="598"/>
      <c r="K22" s="4"/>
      <c r="N22" s="989"/>
      <c r="O22" s="989"/>
      <c r="P22" s="989"/>
      <c r="Q22" s="989"/>
      <c r="R22" s="989"/>
      <c r="S22" s="989"/>
      <c r="T22" s="989"/>
      <c r="V22" s="997"/>
      <c r="W22" s="997"/>
      <c r="X22" s="997"/>
      <c r="Y22" s="997"/>
      <c r="Z22" s="997"/>
      <c r="AA22" s="997"/>
      <c r="AB22" s="994"/>
      <c r="AC22" s="994"/>
    </row>
    <row r="23" spans="1:29" ht="18.75" customHeight="1">
      <c r="A23" s="4"/>
      <c r="B23" s="8"/>
      <c r="C23" s="247" t="s">
        <v>354</v>
      </c>
      <c r="D23" s="32"/>
      <c r="E23" s="873">
        <v>4.7</v>
      </c>
      <c r="F23" s="873">
        <v>4.6399999999999997</v>
      </c>
      <c r="G23" s="873">
        <v>4.5999999999999996</v>
      </c>
      <c r="H23" s="873">
        <v>4.6399999999999997</v>
      </c>
      <c r="I23" s="873">
        <v>4.67</v>
      </c>
      <c r="J23" s="598"/>
      <c r="K23" s="4"/>
      <c r="N23" s="989"/>
      <c r="O23" s="989"/>
      <c r="P23" s="989"/>
      <c r="Q23" s="989"/>
      <c r="R23" s="989"/>
      <c r="S23" s="989"/>
      <c r="T23" s="989"/>
      <c r="V23" s="997"/>
      <c r="W23" s="997"/>
      <c r="X23" s="997"/>
      <c r="Y23" s="997"/>
      <c r="Z23" s="997"/>
      <c r="AA23" s="997"/>
      <c r="AB23" s="994"/>
      <c r="AC23" s="994"/>
    </row>
    <row r="24" spans="1:29" ht="18.75" customHeight="1">
      <c r="A24" s="4"/>
      <c r="B24" s="8"/>
      <c r="C24" s="247" t="s">
        <v>355</v>
      </c>
      <c r="D24" s="32"/>
      <c r="E24" s="873">
        <v>4.04</v>
      </c>
      <c r="F24" s="873">
        <v>4.05</v>
      </c>
      <c r="G24" s="873">
        <v>4.0599999999999996</v>
      </c>
      <c r="H24" s="873">
        <v>4.1100000000000003</v>
      </c>
      <c r="I24" s="873">
        <v>4.12</v>
      </c>
      <c r="J24" s="598"/>
      <c r="K24" s="4"/>
      <c r="N24" s="989"/>
      <c r="O24" s="989"/>
      <c r="P24" s="989"/>
      <c r="Q24" s="989"/>
      <c r="R24" s="989"/>
      <c r="S24" s="989"/>
      <c r="T24" s="989"/>
      <c r="V24" s="997"/>
      <c r="W24" s="997"/>
      <c r="X24" s="997"/>
      <c r="Y24" s="997"/>
      <c r="Z24" s="997"/>
      <c r="AA24" s="997"/>
      <c r="AB24" s="994"/>
      <c r="AC24" s="994"/>
    </row>
    <row r="25" spans="1:29" ht="35.25" customHeight="1" thickBot="1">
      <c r="A25" s="4"/>
      <c r="B25" s="8"/>
      <c r="C25" s="811"/>
      <c r="D25" s="811"/>
      <c r="E25" s="603"/>
      <c r="F25" s="603"/>
      <c r="G25" s="603"/>
      <c r="H25" s="603"/>
      <c r="I25" s="603"/>
      <c r="J25" s="598"/>
      <c r="K25" s="4"/>
      <c r="V25" s="997"/>
      <c r="W25" s="997"/>
      <c r="X25" s="997"/>
      <c r="Y25" s="997"/>
      <c r="Z25" s="997"/>
      <c r="AA25" s="997"/>
      <c r="AB25" s="994"/>
      <c r="AC25" s="994"/>
    </row>
    <row r="26" spans="1:29" s="12" customFormat="1" ht="13.5" customHeight="1" thickBot="1">
      <c r="A26" s="11"/>
      <c r="B26" s="19"/>
      <c r="C26" s="1677" t="s">
        <v>369</v>
      </c>
      <c r="D26" s="1678"/>
      <c r="E26" s="1678"/>
      <c r="F26" s="1678"/>
      <c r="G26" s="1678"/>
      <c r="H26" s="1678"/>
      <c r="I26" s="1679"/>
      <c r="J26" s="598"/>
      <c r="K26" s="11"/>
      <c r="N26" s="988"/>
      <c r="O26" s="988"/>
      <c r="P26" s="988"/>
      <c r="Q26" s="988"/>
      <c r="R26" s="988"/>
      <c r="S26" s="988"/>
      <c r="T26" s="988"/>
      <c r="U26" s="988"/>
      <c r="V26" s="997"/>
      <c r="W26" s="997"/>
      <c r="X26" s="997"/>
      <c r="Y26" s="997"/>
      <c r="Z26" s="997"/>
      <c r="AA26" s="997"/>
      <c r="AB26" s="994"/>
      <c r="AC26" s="994"/>
    </row>
    <row r="27" spans="1:29" ht="4.5" customHeight="1">
      <c r="A27" s="4"/>
      <c r="B27" s="8"/>
      <c r="C27" s="1680" t="s">
        <v>85</v>
      </c>
      <c r="D27" s="1681"/>
      <c r="E27" s="811"/>
      <c r="F27" s="811"/>
      <c r="G27" s="811"/>
      <c r="H27" s="811"/>
      <c r="I27" s="811"/>
      <c r="J27" s="598"/>
      <c r="K27" s="4"/>
      <c r="V27" s="997"/>
      <c r="W27" s="997"/>
      <c r="X27" s="997"/>
      <c r="Y27" s="997"/>
      <c r="Z27" s="997"/>
      <c r="AA27" s="997"/>
      <c r="AB27" s="994"/>
      <c r="AC27" s="994"/>
    </row>
    <row r="28" spans="1:29" ht="15.75" customHeight="1">
      <c r="A28" s="4"/>
      <c r="B28" s="8"/>
      <c r="C28" s="1680"/>
      <c r="D28" s="1681"/>
      <c r="E28" s="1682" t="s">
        <v>376</v>
      </c>
      <c r="F28" s="1682"/>
      <c r="G28" s="1682"/>
      <c r="H28" s="1682"/>
      <c r="I28" s="1682"/>
      <c r="J28" s="262"/>
      <c r="K28" s="4"/>
      <c r="V28" s="997"/>
      <c r="W28" s="997"/>
      <c r="X28" s="997"/>
      <c r="Y28" s="997"/>
      <c r="Z28" s="997"/>
      <c r="AA28" s="997"/>
      <c r="AB28" s="994"/>
      <c r="AC28" s="994"/>
    </row>
    <row r="29" spans="1:29" ht="13.5" customHeight="1">
      <c r="A29" s="4"/>
      <c r="B29" s="8"/>
      <c r="C29" s="1681"/>
      <c r="D29" s="1681"/>
      <c r="E29" s="1262">
        <v>2013</v>
      </c>
      <c r="F29" s="1683">
        <v>2014</v>
      </c>
      <c r="G29" s="1684"/>
      <c r="H29" s="1684"/>
      <c r="I29" s="1684"/>
      <c r="J29" s="262"/>
      <c r="K29" s="4"/>
      <c r="N29" s="989"/>
      <c r="O29" s="989"/>
      <c r="P29" s="991"/>
      <c r="Q29" s="991"/>
      <c r="R29" s="991"/>
      <c r="S29" s="991"/>
      <c r="T29" s="991"/>
      <c r="V29" s="997"/>
      <c r="W29" s="997"/>
      <c r="X29" s="997"/>
      <c r="Y29" s="997"/>
      <c r="Z29" s="997"/>
      <c r="AA29" s="997"/>
      <c r="AB29" s="994"/>
      <c r="AC29" s="994"/>
    </row>
    <row r="30" spans="1:29" ht="13.5" customHeight="1">
      <c r="A30" s="4"/>
      <c r="B30" s="8"/>
      <c r="C30" s="599"/>
      <c r="D30" s="599"/>
      <c r="E30" s="1264" t="s">
        <v>96</v>
      </c>
      <c r="F30" s="809" t="s">
        <v>93</v>
      </c>
      <c r="G30" s="809" t="s">
        <v>102</v>
      </c>
      <c r="H30" s="809" t="s">
        <v>99</v>
      </c>
      <c r="I30" s="1261" t="s">
        <v>96</v>
      </c>
      <c r="J30" s="262"/>
      <c r="K30" s="4"/>
      <c r="N30" s="989"/>
      <c r="O30" s="989"/>
      <c r="P30" s="989"/>
      <c r="Q30" s="989"/>
      <c r="R30" s="989"/>
      <c r="S30" s="989"/>
      <c r="T30" s="989"/>
      <c r="V30" s="997"/>
      <c r="W30" s="997"/>
      <c r="X30" s="997"/>
      <c r="Y30" s="997"/>
      <c r="Z30" s="997"/>
      <c r="AA30" s="997"/>
      <c r="AB30" s="994"/>
      <c r="AC30" s="994"/>
    </row>
    <row r="31" spans="1:29" s="602" customFormat="1" ht="23.25" customHeight="1">
      <c r="A31" s="600"/>
      <c r="B31" s="601"/>
      <c r="C31" s="1685" t="s">
        <v>68</v>
      </c>
      <c r="D31" s="1685"/>
      <c r="E31" s="872">
        <v>916.93</v>
      </c>
      <c r="F31" s="872">
        <v>917.69</v>
      </c>
      <c r="G31" s="872">
        <v>909.38</v>
      </c>
      <c r="H31" s="872">
        <v>911.52</v>
      </c>
      <c r="I31" s="872">
        <v>912.07</v>
      </c>
      <c r="J31" s="675"/>
      <c r="K31" s="600"/>
      <c r="M31" s="604"/>
      <c r="N31" s="989"/>
      <c r="O31" s="989"/>
      <c r="P31" s="989"/>
      <c r="Q31" s="989"/>
      <c r="R31" s="989"/>
      <c r="S31" s="989"/>
      <c r="T31" s="989"/>
      <c r="U31" s="990"/>
      <c r="V31" s="997"/>
      <c r="W31" s="997"/>
      <c r="X31" s="997"/>
      <c r="Y31" s="997"/>
      <c r="Z31" s="997"/>
      <c r="AA31" s="997"/>
      <c r="AB31" s="994"/>
      <c r="AC31" s="994"/>
    </row>
    <row r="32" spans="1:29" ht="18.75" customHeight="1">
      <c r="A32" s="4"/>
      <c r="B32" s="8"/>
      <c r="C32" s="247" t="s">
        <v>347</v>
      </c>
      <c r="D32" s="18"/>
      <c r="E32" s="873">
        <v>2068.29</v>
      </c>
      <c r="F32" s="873">
        <v>2060.2600000000002</v>
      </c>
      <c r="G32" s="873">
        <v>2053.48</v>
      </c>
      <c r="H32" s="873">
        <v>2015.9</v>
      </c>
      <c r="I32" s="873">
        <v>1959.37</v>
      </c>
      <c r="J32" s="675"/>
      <c r="K32" s="4"/>
      <c r="N32" s="989"/>
      <c r="O32" s="989"/>
      <c r="P32" s="992"/>
      <c r="Q32" s="992"/>
      <c r="R32" s="992"/>
      <c r="S32" s="992"/>
      <c r="T32" s="992"/>
      <c r="V32" s="997"/>
      <c r="W32" s="997"/>
      <c r="X32" s="997"/>
      <c r="Y32" s="997"/>
      <c r="Z32" s="997"/>
      <c r="AA32" s="997"/>
      <c r="AB32" s="994"/>
      <c r="AC32" s="994"/>
    </row>
    <row r="33" spans="1:229" ht="18.75" customHeight="1">
      <c r="A33" s="4"/>
      <c r="B33" s="8"/>
      <c r="C33" s="247" t="s">
        <v>258</v>
      </c>
      <c r="D33" s="32"/>
      <c r="E33" s="873">
        <v>1254.4100000000001</v>
      </c>
      <c r="F33" s="873">
        <v>1249.31</v>
      </c>
      <c r="G33" s="873">
        <v>1230.78</v>
      </c>
      <c r="H33" s="873">
        <v>1242.78</v>
      </c>
      <c r="I33" s="873">
        <v>1237.76</v>
      </c>
      <c r="J33" s="675"/>
      <c r="K33" s="4"/>
      <c r="N33" s="989"/>
      <c r="O33" s="989"/>
      <c r="P33" s="992"/>
      <c r="Q33" s="992"/>
      <c r="R33" s="992"/>
      <c r="S33" s="992"/>
      <c r="T33" s="992"/>
      <c r="V33" s="997"/>
      <c r="W33" s="997"/>
      <c r="X33" s="997"/>
      <c r="Y33" s="997"/>
      <c r="Z33" s="997"/>
      <c r="AA33" s="997"/>
      <c r="AB33" s="994"/>
      <c r="AC33" s="994"/>
    </row>
    <row r="34" spans="1:229" ht="18.75" customHeight="1">
      <c r="A34" s="4"/>
      <c r="B34" s="8"/>
      <c r="C34" s="247" t="s">
        <v>259</v>
      </c>
      <c r="D34" s="32"/>
      <c r="E34" s="873">
        <v>746.04</v>
      </c>
      <c r="F34" s="873">
        <v>736.44</v>
      </c>
      <c r="G34" s="873">
        <v>731.81</v>
      </c>
      <c r="H34" s="873">
        <v>737.33</v>
      </c>
      <c r="I34" s="873">
        <v>737.23</v>
      </c>
      <c r="J34" s="675"/>
      <c r="K34" s="4"/>
      <c r="N34" s="989"/>
      <c r="O34" s="989"/>
      <c r="P34" s="989"/>
      <c r="Q34" s="989"/>
      <c r="R34" s="989"/>
      <c r="S34" s="989"/>
      <c r="T34" s="989"/>
      <c r="V34" s="997"/>
      <c r="W34" s="997"/>
      <c r="X34" s="997"/>
      <c r="Y34" s="997"/>
      <c r="Z34" s="997"/>
      <c r="AA34" s="997"/>
      <c r="AB34" s="994"/>
      <c r="AC34" s="994"/>
    </row>
    <row r="35" spans="1:229" ht="18.75" customHeight="1">
      <c r="A35" s="4"/>
      <c r="B35" s="8"/>
      <c r="C35" s="247" t="s">
        <v>84</v>
      </c>
      <c r="D35" s="18"/>
      <c r="E35" s="873">
        <v>694.9</v>
      </c>
      <c r="F35" s="873">
        <v>696.25</v>
      </c>
      <c r="G35" s="873">
        <v>697.01</v>
      </c>
      <c r="H35" s="873">
        <v>713.67</v>
      </c>
      <c r="I35" s="873">
        <v>716.71</v>
      </c>
      <c r="J35" s="598"/>
      <c r="K35" s="4"/>
      <c r="N35" s="989"/>
      <c r="O35" s="989"/>
      <c r="P35" s="989"/>
      <c r="Q35" s="989"/>
      <c r="R35" s="989"/>
      <c r="S35" s="989"/>
      <c r="T35" s="989"/>
      <c r="V35" s="997"/>
      <c r="W35" s="997"/>
      <c r="X35" s="997"/>
      <c r="Y35" s="997"/>
      <c r="Z35" s="997"/>
      <c r="AA35" s="997"/>
      <c r="AB35" s="994"/>
      <c r="AC35" s="994"/>
    </row>
    <row r="36" spans="1:229" ht="18.75" customHeight="1">
      <c r="A36" s="4"/>
      <c r="B36" s="8"/>
      <c r="C36" s="247" t="s">
        <v>260</v>
      </c>
      <c r="D36" s="32"/>
      <c r="E36" s="873">
        <v>778.09</v>
      </c>
      <c r="F36" s="873">
        <v>771.37</v>
      </c>
      <c r="G36" s="873">
        <v>768.53</v>
      </c>
      <c r="H36" s="873">
        <v>771.04</v>
      </c>
      <c r="I36" s="873">
        <v>770.11</v>
      </c>
      <c r="J36" s="598"/>
      <c r="K36" s="4"/>
      <c r="N36" s="989"/>
      <c r="O36" s="989"/>
      <c r="P36" s="989"/>
      <c r="Q36" s="989"/>
      <c r="R36" s="989"/>
      <c r="S36" s="989"/>
      <c r="T36" s="989"/>
      <c r="V36" s="997"/>
      <c r="W36" s="997"/>
      <c r="X36" s="997"/>
      <c r="Y36" s="997"/>
      <c r="Z36" s="997"/>
      <c r="AA36" s="997"/>
      <c r="AB36" s="994"/>
      <c r="AC36" s="994"/>
    </row>
    <row r="37" spans="1:229" ht="18.75" customHeight="1">
      <c r="A37" s="4"/>
      <c r="B37" s="8"/>
      <c r="C37" s="247" t="s">
        <v>83</v>
      </c>
      <c r="D37" s="32"/>
      <c r="E37" s="873">
        <v>735.54</v>
      </c>
      <c r="F37" s="873">
        <v>733.46</v>
      </c>
      <c r="G37" s="873">
        <v>725.26</v>
      </c>
      <c r="H37" s="873">
        <v>713.78</v>
      </c>
      <c r="I37" s="873">
        <v>737.21</v>
      </c>
      <c r="J37" s="598"/>
      <c r="K37" s="4"/>
      <c r="N37" s="989"/>
      <c r="O37" s="989"/>
      <c r="P37" s="989"/>
      <c r="Q37" s="989"/>
      <c r="R37" s="989"/>
      <c r="S37" s="989"/>
      <c r="T37" s="989"/>
      <c r="V37" s="997"/>
      <c r="W37" s="997"/>
      <c r="X37" s="997"/>
      <c r="Y37" s="997"/>
      <c r="Z37" s="997"/>
      <c r="AA37" s="997"/>
      <c r="AB37" s="994"/>
      <c r="AC37" s="994"/>
    </row>
    <row r="38" spans="1:229" ht="18.75" customHeight="1">
      <c r="A38" s="4"/>
      <c r="B38" s="8"/>
      <c r="C38" s="247" t="s">
        <v>261</v>
      </c>
      <c r="D38" s="32"/>
      <c r="E38" s="873">
        <v>731.44</v>
      </c>
      <c r="F38" s="873">
        <v>744.13</v>
      </c>
      <c r="G38" s="873">
        <v>746.23</v>
      </c>
      <c r="H38" s="873">
        <v>735.87</v>
      </c>
      <c r="I38" s="873">
        <v>741.52</v>
      </c>
      <c r="J38" s="598"/>
      <c r="K38" s="4"/>
      <c r="N38" s="989"/>
      <c r="O38" s="989"/>
      <c r="P38" s="989"/>
      <c r="Q38" s="989"/>
      <c r="R38" s="989"/>
      <c r="S38" s="989"/>
      <c r="T38" s="989"/>
      <c r="V38" s="997"/>
      <c r="W38" s="997"/>
      <c r="X38" s="997"/>
      <c r="Y38" s="997"/>
      <c r="Z38" s="997"/>
      <c r="AA38" s="997"/>
      <c r="AB38" s="994"/>
      <c r="AC38" s="994"/>
    </row>
    <row r="39" spans="1:229" ht="18.75" customHeight="1">
      <c r="A39" s="4"/>
      <c r="B39" s="8"/>
      <c r="C39" s="247" t="s">
        <v>82</v>
      </c>
      <c r="D39" s="32"/>
      <c r="E39" s="873">
        <v>731.77</v>
      </c>
      <c r="F39" s="873">
        <v>721.76</v>
      </c>
      <c r="G39" s="873">
        <v>711.59</v>
      </c>
      <c r="H39" s="873">
        <v>718.49</v>
      </c>
      <c r="I39" s="873">
        <v>738.64</v>
      </c>
      <c r="J39" s="598"/>
      <c r="K39" s="4"/>
      <c r="N39" s="989"/>
      <c r="O39" s="989"/>
      <c r="P39" s="989"/>
      <c r="Q39" s="989"/>
      <c r="R39" s="989"/>
      <c r="S39" s="989"/>
      <c r="T39" s="989"/>
      <c r="V39" s="997"/>
      <c r="W39" s="997"/>
      <c r="X39" s="997"/>
      <c r="Y39" s="997"/>
      <c r="Z39" s="997"/>
      <c r="AA39" s="997"/>
      <c r="AB39" s="994"/>
      <c r="AC39" s="994"/>
    </row>
    <row r="40" spans="1:229" ht="18.75" customHeight="1">
      <c r="A40" s="4"/>
      <c r="B40" s="8"/>
      <c r="C40" s="247" t="s">
        <v>81</v>
      </c>
      <c r="D40" s="32"/>
      <c r="E40" s="873">
        <v>850.18</v>
      </c>
      <c r="F40" s="873">
        <v>841.45</v>
      </c>
      <c r="G40" s="873">
        <v>840.68</v>
      </c>
      <c r="H40" s="873">
        <v>851.24</v>
      </c>
      <c r="I40" s="873">
        <v>848.15</v>
      </c>
      <c r="J40" s="598"/>
      <c r="K40" s="4"/>
      <c r="N40" s="989"/>
      <c r="O40" s="989"/>
      <c r="P40" s="989"/>
      <c r="Q40" s="989"/>
      <c r="R40" s="989"/>
      <c r="S40" s="989"/>
      <c r="T40" s="989"/>
      <c r="V40" s="997"/>
      <c r="W40" s="997"/>
      <c r="X40" s="997"/>
      <c r="Y40" s="997"/>
      <c r="Z40" s="997"/>
      <c r="AA40" s="997"/>
      <c r="AB40" s="994"/>
      <c r="AC40" s="994"/>
    </row>
    <row r="41" spans="1:229" ht="18.75" customHeight="1">
      <c r="A41" s="4"/>
      <c r="B41" s="8"/>
      <c r="C41" s="247" t="s">
        <v>262</v>
      </c>
      <c r="D41" s="32"/>
      <c r="E41" s="873">
        <v>758.86</v>
      </c>
      <c r="F41" s="873">
        <v>755.15</v>
      </c>
      <c r="G41" s="873">
        <v>734.64</v>
      </c>
      <c r="H41" s="873">
        <v>756.68</v>
      </c>
      <c r="I41" s="873">
        <v>748.59</v>
      </c>
      <c r="J41" s="598"/>
      <c r="K41" s="4"/>
      <c r="N41" s="989"/>
      <c r="O41" s="989"/>
      <c r="P41" s="989"/>
      <c r="Q41" s="989"/>
      <c r="R41" s="989"/>
      <c r="S41" s="989"/>
      <c r="T41" s="989"/>
      <c r="V41" s="997"/>
      <c r="W41" s="997"/>
      <c r="X41" s="997"/>
      <c r="Y41" s="997"/>
      <c r="Z41" s="997"/>
      <c r="AA41" s="997"/>
      <c r="AB41" s="994"/>
      <c r="AC41" s="994"/>
    </row>
    <row r="42" spans="1:229" ht="18.75" customHeight="1">
      <c r="A42" s="4"/>
      <c r="B42" s="8"/>
      <c r="C42" s="247" t="s">
        <v>80</v>
      </c>
      <c r="D42" s="18"/>
      <c r="E42" s="873">
        <v>883.91</v>
      </c>
      <c r="F42" s="873">
        <v>870.5</v>
      </c>
      <c r="G42" s="873">
        <v>888.87</v>
      </c>
      <c r="H42" s="873">
        <v>910.29</v>
      </c>
      <c r="I42" s="873">
        <v>919.27</v>
      </c>
      <c r="J42" s="598"/>
      <c r="K42" s="4"/>
      <c r="N42" s="989"/>
      <c r="O42" s="989"/>
      <c r="P42" s="989"/>
      <c r="Q42" s="989"/>
      <c r="R42" s="989"/>
      <c r="S42" s="989"/>
      <c r="T42" s="989"/>
      <c r="V42" s="997"/>
      <c r="W42" s="997"/>
      <c r="X42" s="997"/>
      <c r="Y42" s="997"/>
      <c r="Z42" s="997"/>
      <c r="AA42" s="997"/>
      <c r="AB42" s="994"/>
      <c r="AC42" s="994"/>
    </row>
    <row r="43" spans="1:229" ht="18.75" customHeight="1">
      <c r="A43" s="4"/>
      <c r="B43" s="8"/>
      <c r="C43" s="247" t="s">
        <v>263</v>
      </c>
      <c r="D43" s="32"/>
      <c r="E43" s="873">
        <v>868.14</v>
      </c>
      <c r="F43" s="873">
        <v>872.16</v>
      </c>
      <c r="G43" s="873">
        <v>867.68</v>
      </c>
      <c r="H43" s="873">
        <v>865.47</v>
      </c>
      <c r="I43" s="873">
        <v>890.99</v>
      </c>
      <c r="J43" s="598"/>
      <c r="K43" s="4"/>
      <c r="N43" s="989"/>
      <c r="O43" s="989"/>
      <c r="P43" s="989"/>
      <c r="Q43" s="989"/>
      <c r="R43" s="989"/>
      <c r="S43" s="989"/>
      <c r="T43" s="989"/>
      <c r="V43" s="997"/>
      <c r="W43" s="997"/>
      <c r="X43" s="997"/>
      <c r="Y43" s="997"/>
      <c r="Z43" s="997"/>
      <c r="AA43" s="997"/>
      <c r="AB43" s="994"/>
      <c r="AC43" s="994"/>
    </row>
    <row r="44" spans="1:229" ht="18.75" customHeight="1">
      <c r="A44" s="4"/>
      <c r="B44" s="8"/>
      <c r="C44" s="247" t="s">
        <v>264</v>
      </c>
      <c r="D44" s="32"/>
      <c r="E44" s="873">
        <v>825.86</v>
      </c>
      <c r="F44" s="873">
        <v>820.84</v>
      </c>
      <c r="G44" s="873">
        <v>818.86</v>
      </c>
      <c r="H44" s="873">
        <v>821.06</v>
      </c>
      <c r="I44" s="873">
        <v>831.07</v>
      </c>
      <c r="J44" s="598"/>
      <c r="K44" s="4"/>
      <c r="N44" s="989"/>
      <c r="O44" s="989"/>
      <c r="P44" s="989"/>
      <c r="Q44" s="989"/>
      <c r="R44" s="989"/>
      <c r="S44" s="989"/>
      <c r="T44" s="989"/>
      <c r="V44" s="997"/>
      <c r="W44" s="997"/>
      <c r="X44" s="997"/>
      <c r="Y44" s="997"/>
      <c r="Z44" s="997"/>
      <c r="AA44" s="997"/>
      <c r="AB44" s="994"/>
      <c r="AC44" s="994"/>
    </row>
    <row r="45" spans="1:229" ht="18.75" customHeight="1">
      <c r="A45" s="4"/>
      <c r="B45" s="8"/>
      <c r="C45" s="247" t="s">
        <v>354</v>
      </c>
      <c r="D45" s="32"/>
      <c r="E45" s="873">
        <v>814.39</v>
      </c>
      <c r="F45" s="873">
        <v>804.1</v>
      </c>
      <c r="G45" s="873">
        <v>797.39</v>
      </c>
      <c r="H45" s="873">
        <v>803.42</v>
      </c>
      <c r="I45" s="873">
        <v>808.75</v>
      </c>
      <c r="J45" s="598"/>
      <c r="K45" s="4"/>
      <c r="N45" s="989"/>
      <c r="O45" s="989"/>
      <c r="P45" s="989"/>
      <c r="Q45" s="989"/>
      <c r="R45" s="989"/>
      <c r="S45" s="989"/>
      <c r="T45" s="989"/>
      <c r="V45" s="997"/>
      <c r="W45" s="997"/>
      <c r="X45" s="997"/>
      <c r="Y45" s="997"/>
      <c r="Z45" s="997"/>
      <c r="AA45" s="997"/>
      <c r="AB45" s="994"/>
      <c r="AC45" s="994"/>
    </row>
    <row r="46" spans="1:229" ht="18.75" customHeight="1">
      <c r="A46" s="4"/>
      <c r="B46" s="8"/>
      <c r="C46" s="247" t="s">
        <v>355</v>
      </c>
      <c r="D46" s="32"/>
      <c r="E46" s="873">
        <v>699.69</v>
      </c>
      <c r="F46" s="873">
        <v>700.67</v>
      </c>
      <c r="G46" s="873">
        <v>703.61</v>
      </c>
      <c r="H46" s="873">
        <v>711.52</v>
      </c>
      <c r="I46" s="873">
        <v>713.2</v>
      </c>
      <c r="J46" s="598"/>
      <c r="K46" s="4"/>
      <c r="N46" s="989"/>
      <c r="O46" s="989"/>
      <c r="P46" s="989"/>
      <c r="Q46" s="989"/>
      <c r="R46" s="989"/>
      <c r="S46" s="989"/>
      <c r="T46" s="989"/>
      <c r="V46" s="997"/>
      <c r="W46" s="997"/>
      <c r="X46" s="997"/>
      <c r="Y46" s="997"/>
      <c r="Z46" s="997"/>
      <c r="AA46" s="997"/>
      <c r="AB46" s="994"/>
      <c r="AC46" s="994"/>
    </row>
    <row r="47" spans="1:229" s="605" customFormat="1" ht="13.5" customHeight="1">
      <c r="A47" s="807"/>
      <c r="B47" s="807"/>
      <c r="C47" s="1686" t="s">
        <v>348</v>
      </c>
      <c r="D47" s="1686"/>
      <c r="E47" s="1686"/>
      <c r="F47" s="1686"/>
      <c r="G47" s="1686"/>
      <c r="H47" s="1686"/>
      <c r="I47" s="1686"/>
      <c r="J47" s="676"/>
      <c r="K47" s="807"/>
      <c r="L47" s="807"/>
      <c r="M47" s="807"/>
      <c r="N47" s="993"/>
      <c r="O47" s="993"/>
      <c r="P47" s="993"/>
      <c r="Q47" s="993"/>
      <c r="R47" s="993"/>
      <c r="S47" s="993"/>
      <c r="T47" s="993"/>
      <c r="U47" s="993"/>
      <c r="V47" s="998"/>
      <c r="W47" s="998"/>
      <c r="X47" s="998"/>
      <c r="Y47" s="998"/>
      <c r="Z47" s="998"/>
      <c r="AA47" s="998"/>
      <c r="AB47" s="807"/>
      <c r="AC47" s="807"/>
      <c r="AD47" s="807"/>
      <c r="AE47" s="807"/>
      <c r="AF47" s="807"/>
      <c r="AG47" s="807"/>
      <c r="AH47" s="807"/>
      <c r="AI47" s="807"/>
      <c r="AJ47" s="807"/>
      <c r="AK47" s="807"/>
      <c r="AL47" s="807"/>
      <c r="AM47" s="807"/>
      <c r="AN47" s="807"/>
      <c r="AO47" s="807"/>
      <c r="AP47" s="807"/>
      <c r="AQ47" s="807"/>
      <c r="AR47" s="807"/>
      <c r="AS47" s="807"/>
      <c r="AT47" s="807"/>
      <c r="AU47" s="807"/>
      <c r="AV47" s="807"/>
      <c r="AW47" s="807"/>
      <c r="AX47" s="807"/>
      <c r="AY47" s="807"/>
      <c r="AZ47" s="807"/>
      <c r="BA47" s="807"/>
      <c r="BB47" s="807"/>
      <c r="BC47" s="807"/>
      <c r="BD47" s="807"/>
      <c r="BE47" s="807"/>
      <c r="BF47" s="807"/>
      <c r="BG47" s="807"/>
      <c r="BH47" s="807"/>
      <c r="BI47" s="807"/>
      <c r="BJ47" s="807"/>
      <c r="BK47" s="807"/>
      <c r="BL47" s="807"/>
      <c r="BM47" s="807"/>
      <c r="BN47" s="807"/>
      <c r="BO47" s="807"/>
      <c r="BP47" s="807"/>
      <c r="BQ47" s="807"/>
      <c r="BR47" s="807"/>
      <c r="BS47" s="807"/>
      <c r="BT47" s="807"/>
      <c r="BU47" s="807"/>
      <c r="BV47" s="807"/>
      <c r="BW47" s="807"/>
      <c r="BX47" s="807"/>
      <c r="BY47" s="807"/>
      <c r="BZ47" s="807"/>
      <c r="CA47" s="807"/>
      <c r="CB47" s="807"/>
      <c r="CC47" s="807"/>
      <c r="CD47" s="807"/>
      <c r="CE47" s="807"/>
      <c r="CF47" s="807"/>
      <c r="CG47" s="807"/>
      <c r="CH47" s="807"/>
      <c r="CI47" s="807"/>
      <c r="CJ47" s="807"/>
      <c r="CK47" s="807"/>
      <c r="CL47" s="807"/>
      <c r="CM47" s="807"/>
      <c r="CN47" s="807"/>
      <c r="CO47" s="807"/>
      <c r="CP47" s="807"/>
      <c r="CQ47" s="807"/>
      <c r="CR47" s="807"/>
      <c r="CS47" s="807"/>
      <c r="CT47" s="807"/>
      <c r="CU47" s="807"/>
      <c r="CV47" s="807"/>
      <c r="CW47" s="807"/>
      <c r="CX47" s="807"/>
      <c r="CY47" s="807"/>
      <c r="CZ47" s="807"/>
      <c r="DA47" s="807"/>
      <c r="DB47" s="807"/>
      <c r="DC47" s="807"/>
      <c r="DD47" s="807"/>
      <c r="DE47" s="807"/>
      <c r="DF47" s="807"/>
      <c r="DG47" s="807"/>
      <c r="DH47" s="807"/>
      <c r="DI47" s="807"/>
      <c r="DJ47" s="807"/>
      <c r="DK47" s="807"/>
      <c r="DL47" s="807"/>
      <c r="DM47" s="807"/>
      <c r="DN47" s="807"/>
      <c r="DO47" s="807"/>
      <c r="DP47" s="807"/>
      <c r="DQ47" s="807"/>
      <c r="DR47" s="807"/>
      <c r="DS47" s="807"/>
      <c r="DT47" s="807"/>
      <c r="DU47" s="807"/>
      <c r="DV47" s="807"/>
      <c r="DW47" s="807"/>
      <c r="DX47" s="807"/>
      <c r="DY47" s="807"/>
      <c r="DZ47" s="807"/>
      <c r="EA47" s="807"/>
      <c r="EB47" s="807"/>
      <c r="EC47" s="807"/>
      <c r="ED47" s="807"/>
      <c r="EE47" s="807"/>
      <c r="EF47" s="807"/>
      <c r="EG47" s="807"/>
      <c r="EH47" s="807"/>
      <c r="EI47" s="807"/>
      <c r="EJ47" s="807"/>
      <c r="EK47" s="807"/>
      <c r="EL47" s="807"/>
      <c r="EM47" s="807"/>
      <c r="EN47" s="807"/>
      <c r="EO47" s="807"/>
      <c r="EP47" s="807"/>
      <c r="EQ47" s="807"/>
      <c r="ER47" s="807"/>
      <c r="ES47" s="807"/>
      <c r="ET47" s="807"/>
      <c r="EU47" s="807"/>
      <c r="EV47" s="807"/>
      <c r="EW47" s="807"/>
      <c r="EX47" s="807"/>
      <c r="EY47" s="807"/>
      <c r="EZ47" s="807"/>
      <c r="FA47" s="807"/>
      <c r="FB47" s="807"/>
      <c r="FC47" s="807"/>
      <c r="FD47" s="807"/>
      <c r="FE47" s="807"/>
      <c r="FF47" s="807"/>
      <c r="FG47" s="807"/>
      <c r="FH47" s="807"/>
      <c r="FI47" s="807"/>
      <c r="FJ47" s="807"/>
      <c r="FK47" s="807"/>
      <c r="FL47" s="807"/>
      <c r="FM47" s="807"/>
      <c r="FN47" s="807"/>
      <c r="FO47" s="807"/>
      <c r="FP47" s="807"/>
      <c r="FQ47" s="807"/>
      <c r="FR47" s="807"/>
      <c r="FS47" s="807"/>
      <c r="FT47" s="807"/>
      <c r="FU47" s="807"/>
      <c r="FV47" s="807"/>
      <c r="FW47" s="807"/>
      <c r="FX47" s="807"/>
      <c r="FY47" s="807"/>
      <c r="FZ47" s="807"/>
      <c r="GA47" s="807"/>
      <c r="GB47" s="807"/>
      <c r="GC47" s="807"/>
      <c r="GD47" s="807"/>
      <c r="GE47" s="807"/>
      <c r="GF47" s="807"/>
      <c r="GG47" s="807"/>
      <c r="GH47" s="807"/>
      <c r="GI47" s="807"/>
      <c r="GJ47" s="807"/>
      <c r="GK47" s="807"/>
      <c r="GL47" s="807"/>
      <c r="GM47" s="807"/>
      <c r="GN47" s="807"/>
      <c r="GO47" s="807"/>
      <c r="GP47" s="807"/>
      <c r="GQ47" s="807"/>
      <c r="GR47" s="807"/>
      <c r="GS47" s="807"/>
      <c r="GT47" s="807"/>
      <c r="GU47" s="807"/>
      <c r="GV47" s="807"/>
      <c r="GW47" s="807"/>
      <c r="GX47" s="807"/>
      <c r="GY47" s="807"/>
      <c r="GZ47" s="807"/>
      <c r="HA47" s="807"/>
      <c r="HB47" s="807"/>
      <c r="HC47" s="807"/>
      <c r="HD47" s="807"/>
      <c r="HE47" s="807"/>
      <c r="HF47" s="807"/>
      <c r="HG47" s="807"/>
      <c r="HH47" s="807"/>
      <c r="HI47" s="807"/>
      <c r="HJ47" s="807"/>
      <c r="HK47" s="807"/>
      <c r="HL47" s="807"/>
      <c r="HM47" s="807"/>
      <c r="HN47" s="807"/>
      <c r="HO47" s="807"/>
      <c r="HP47" s="807"/>
      <c r="HQ47" s="807"/>
      <c r="HR47" s="807"/>
      <c r="HS47" s="807"/>
      <c r="HT47" s="807"/>
      <c r="HU47" s="807"/>
    </row>
    <row r="48" spans="1:229" ht="13.5" customHeight="1">
      <c r="A48" s="4"/>
      <c r="B48" s="8"/>
      <c r="C48" s="54" t="s">
        <v>403</v>
      </c>
      <c r="D48" s="810"/>
      <c r="E48" s="810"/>
      <c r="F48" s="810"/>
      <c r="G48" s="810"/>
      <c r="H48" s="810"/>
      <c r="I48" s="810"/>
      <c r="J48" s="598"/>
      <c r="K48" s="4"/>
    </row>
    <row r="49" spans="1:11" ht="13.5" customHeight="1">
      <c r="A49" s="4"/>
      <c r="B49" s="4"/>
      <c r="C49" s="4"/>
      <c r="D49" s="807"/>
      <c r="E49" s="8"/>
      <c r="F49" s="8"/>
      <c r="G49" s="8"/>
      <c r="H49" s="1687">
        <v>42095</v>
      </c>
      <c r="I49" s="1687"/>
      <c r="J49" s="310">
        <v>15</v>
      </c>
      <c r="K49" s="4"/>
    </row>
    <row r="55" spans="1:11">
      <c r="B55" s="12"/>
    </row>
    <row r="60" spans="1:11" ht="8.25" customHeight="1"/>
    <row r="62" spans="1:11" ht="9" customHeight="1">
      <c r="J62" s="9"/>
    </row>
    <row r="63" spans="1:11" ht="8.25" customHeight="1">
      <c r="E63" s="1526"/>
      <c r="F63" s="1526"/>
      <c r="G63" s="1526"/>
      <c r="H63" s="1526"/>
      <c r="I63" s="1526"/>
      <c r="J63" s="1526"/>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C31:D31"/>
    <mergeCell ref="C47:I47"/>
    <mergeCell ref="E63:J63"/>
    <mergeCell ref="C9:D9"/>
    <mergeCell ref="C26:I26"/>
    <mergeCell ref="C27:D29"/>
    <mergeCell ref="H49:I49"/>
    <mergeCell ref="E28:I28"/>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AD98"/>
  <sheetViews>
    <sheetView zoomScaleNormal="100" workbookViewId="0"/>
  </sheetViews>
  <sheetFormatPr defaultRowHeight="12.75"/>
  <cols>
    <col min="1" max="1" width="1" style="469" customWidth="1"/>
    <col min="2" max="2" width="2.5703125" style="469" customWidth="1"/>
    <col min="3" max="3" width="2.28515625" style="469" customWidth="1"/>
    <col min="4" max="4" width="27.85546875" style="469" customWidth="1"/>
    <col min="5" max="9" width="5" style="469" customWidth="1"/>
    <col min="10" max="17" width="5.140625" style="469" customWidth="1"/>
    <col min="18" max="18" width="2.5703125" style="469" customWidth="1"/>
    <col min="19" max="19" width="1" style="469" customWidth="1"/>
    <col min="20" max="20" width="7.42578125" style="469" customWidth="1"/>
    <col min="21" max="21" width="5.5703125" style="469" customWidth="1"/>
    <col min="22" max="22" width="6.5703125" style="469" bestFit="1" customWidth="1"/>
    <col min="23" max="24" width="5.5703125" style="469" customWidth="1"/>
    <col min="25" max="25" width="6.5703125" style="469" bestFit="1" customWidth="1"/>
    <col min="26" max="32" width="5.5703125" style="469" customWidth="1"/>
    <col min="33" max="16384" width="9.140625" style="469"/>
  </cols>
  <sheetData>
    <row r="1" spans="1:22" ht="13.5" customHeight="1">
      <c r="A1" s="464"/>
      <c r="B1" s="534"/>
      <c r="C1" s="1690" t="s">
        <v>34</v>
      </c>
      <c r="D1" s="1690"/>
      <c r="E1" s="1690"/>
      <c r="F1" s="1690"/>
      <c r="G1" s="474"/>
      <c r="H1" s="474"/>
      <c r="I1" s="474"/>
      <c r="J1" s="1700" t="s">
        <v>503</v>
      </c>
      <c r="K1" s="1700"/>
      <c r="L1" s="1700"/>
      <c r="M1" s="1700"/>
      <c r="N1" s="1700"/>
      <c r="O1" s="1700"/>
      <c r="P1" s="1700"/>
      <c r="Q1" s="679"/>
      <c r="R1" s="679"/>
      <c r="S1" s="464"/>
    </row>
    <row r="2" spans="1:22" ht="6" customHeight="1">
      <c r="A2" s="678"/>
      <c r="B2" s="592"/>
      <c r="C2" s="1085"/>
      <c r="D2" s="1085"/>
      <c r="E2" s="522"/>
      <c r="F2" s="522"/>
      <c r="G2" s="522"/>
      <c r="H2" s="522"/>
      <c r="I2" s="522"/>
      <c r="J2" s="522"/>
      <c r="K2" s="522"/>
      <c r="L2" s="522"/>
      <c r="M2" s="522"/>
      <c r="N2" s="522"/>
      <c r="O2" s="522"/>
      <c r="P2" s="522"/>
      <c r="Q2" s="522"/>
      <c r="R2" s="474"/>
      <c r="S2" s="474"/>
    </row>
    <row r="3" spans="1:22" ht="11.25" customHeight="1" thickBot="1">
      <c r="A3" s="464"/>
      <c r="B3" s="535"/>
      <c r="C3" s="531"/>
      <c r="D3" s="531"/>
      <c r="E3" s="474"/>
      <c r="F3" s="474"/>
      <c r="G3" s="474"/>
      <c r="H3" s="474"/>
      <c r="I3" s="474"/>
      <c r="J3" s="849"/>
      <c r="K3" s="849"/>
      <c r="L3" s="849"/>
      <c r="M3" s="849"/>
      <c r="N3" s="849"/>
      <c r="O3" s="849"/>
      <c r="P3" s="849"/>
      <c r="Q3" s="849" t="s">
        <v>70</v>
      </c>
      <c r="R3" s="474"/>
      <c r="S3" s="474"/>
    </row>
    <row r="4" spans="1:22" ht="13.5" customHeight="1" thickBot="1">
      <c r="A4" s="464"/>
      <c r="B4" s="535"/>
      <c r="C4" s="1691" t="s">
        <v>130</v>
      </c>
      <c r="D4" s="1692"/>
      <c r="E4" s="1692"/>
      <c r="F4" s="1692"/>
      <c r="G4" s="1692"/>
      <c r="H4" s="1692"/>
      <c r="I4" s="1692"/>
      <c r="J4" s="1692"/>
      <c r="K4" s="1692"/>
      <c r="L4" s="1692"/>
      <c r="M4" s="1692"/>
      <c r="N4" s="1692"/>
      <c r="O4" s="1692"/>
      <c r="P4" s="1692"/>
      <c r="Q4" s="1693"/>
      <c r="R4" s="474"/>
      <c r="S4" s="474"/>
    </row>
    <row r="5" spans="1:22" ht="3.75" customHeight="1">
      <c r="A5" s="464"/>
      <c r="B5" s="535"/>
      <c r="C5" s="531"/>
      <c r="D5" s="531"/>
      <c r="E5" s="474"/>
      <c r="F5" s="474"/>
      <c r="G5" s="482"/>
      <c r="H5" s="474"/>
      <c r="I5" s="474"/>
      <c r="J5" s="546"/>
      <c r="K5" s="546"/>
      <c r="L5" s="546"/>
      <c r="M5" s="546"/>
      <c r="N5" s="546"/>
      <c r="O5" s="546"/>
      <c r="P5" s="546"/>
      <c r="Q5" s="546"/>
      <c r="R5" s="474"/>
      <c r="S5" s="474"/>
    </row>
    <row r="6" spans="1:22" ht="13.5" customHeight="1">
      <c r="A6" s="464"/>
      <c r="B6" s="535"/>
      <c r="C6" s="1694" t="s">
        <v>129</v>
      </c>
      <c r="D6" s="1695"/>
      <c r="E6" s="1695"/>
      <c r="F6" s="1695"/>
      <c r="G6" s="1695"/>
      <c r="H6" s="1695"/>
      <c r="I6" s="1695"/>
      <c r="J6" s="1695"/>
      <c r="K6" s="1695"/>
      <c r="L6" s="1695"/>
      <c r="M6" s="1695"/>
      <c r="N6" s="1695"/>
      <c r="O6" s="1695"/>
      <c r="P6" s="1695"/>
      <c r="Q6" s="1696"/>
      <c r="R6" s="474"/>
      <c r="S6" s="474"/>
    </row>
    <row r="7" spans="1:22" ht="2.25" customHeight="1">
      <c r="A7" s="464"/>
      <c r="B7" s="535"/>
      <c r="C7" s="1697" t="s">
        <v>78</v>
      </c>
      <c r="D7" s="1697"/>
      <c r="E7" s="481"/>
      <c r="F7" s="481"/>
      <c r="G7" s="1699">
        <v>2014</v>
      </c>
      <c r="H7" s="1699"/>
      <c r="I7" s="1699"/>
      <c r="J7" s="1699"/>
      <c r="K7" s="1699"/>
      <c r="L7" s="1699"/>
      <c r="M7" s="1699"/>
      <c r="N7" s="1699"/>
      <c r="O7" s="1699"/>
      <c r="P7" s="1699"/>
      <c r="Q7" s="1699"/>
      <c r="R7" s="474"/>
      <c r="S7" s="474"/>
    </row>
    <row r="8" spans="1:22" ht="13.5" customHeight="1">
      <c r="A8" s="464"/>
      <c r="B8" s="535"/>
      <c r="C8" s="1698"/>
      <c r="D8" s="1698"/>
      <c r="E8" s="1701">
        <v>2014</v>
      </c>
      <c r="F8" s="1701"/>
      <c r="G8" s="1701"/>
      <c r="H8" s="1701"/>
      <c r="I8" s="1701"/>
      <c r="J8" s="1701"/>
      <c r="K8" s="1701"/>
      <c r="L8" s="1701"/>
      <c r="M8" s="1701"/>
      <c r="N8" s="1701"/>
      <c r="O8" s="1702">
        <v>2015</v>
      </c>
      <c r="P8" s="1701"/>
      <c r="Q8" s="1701"/>
      <c r="R8" s="474"/>
      <c r="S8" s="474"/>
    </row>
    <row r="9" spans="1:22" ht="12.75" customHeight="1">
      <c r="A9" s="464"/>
      <c r="B9" s="535"/>
      <c r="C9" s="479"/>
      <c r="D9" s="479"/>
      <c r="E9" s="944" t="s">
        <v>103</v>
      </c>
      <c r="F9" s="944" t="s">
        <v>102</v>
      </c>
      <c r="G9" s="944" t="s">
        <v>101</v>
      </c>
      <c r="H9" s="944" t="s">
        <v>100</v>
      </c>
      <c r="I9" s="523" t="s">
        <v>99</v>
      </c>
      <c r="J9" s="944" t="s">
        <v>98</v>
      </c>
      <c r="K9" s="944" t="s">
        <v>97</v>
      </c>
      <c r="L9" s="944" t="s">
        <v>96</v>
      </c>
      <c r="M9" s="944" t="s">
        <v>95</v>
      </c>
      <c r="N9" s="944" t="s">
        <v>94</v>
      </c>
      <c r="O9" s="1088" t="s">
        <v>93</v>
      </c>
      <c r="P9" s="944" t="s">
        <v>104</v>
      </c>
      <c r="Q9" s="944" t="s">
        <v>103</v>
      </c>
      <c r="R9" s="594"/>
      <c r="S9" s="474"/>
    </row>
    <row r="10" spans="1:22" s="551" customFormat="1" ht="16.5" customHeight="1">
      <c r="A10" s="547"/>
      <c r="B10" s="548"/>
      <c r="C10" s="1625" t="s">
        <v>106</v>
      </c>
      <c r="D10" s="1625"/>
      <c r="E10" s="549">
        <v>7</v>
      </c>
      <c r="F10" s="549">
        <v>18</v>
      </c>
      <c r="G10" s="549">
        <v>24</v>
      </c>
      <c r="H10" s="549">
        <v>18</v>
      </c>
      <c r="I10" s="549">
        <v>14</v>
      </c>
      <c r="J10" s="549">
        <v>30</v>
      </c>
      <c r="K10" s="549">
        <v>13</v>
      </c>
      <c r="L10" s="549">
        <v>14</v>
      </c>
      <c r="M10" s="549">
        <v>17</v>
      </c>
      <c r="N10" s="549">
        <v>4</v>
      </c>
      <c r="O10" s="549">
        <v>13</v>
      </c>
      <c r="P10" s="549">
        <v>8</v>
      </c>
      <c r="Q10" s="549">
        <v>11</v>
      </c>
      <c r="R10" s="594"/>
      <c r="S10" s="550"/>
      <c r="T10" s="973"/>
      <c r="U10" s="973"/>
    </row>
    <row r="11" spans="1:22" s="555" customFormat="1" ht="10.5" customHeight="1">
      <c r="A11" s="552"/>
      <c r="B11" s="553"/>
      <c r="C11" s="1084"/>
      <c r="D11" s="646" t="s">
        <v>250</v>
      </c>
      <c r="E11" s="910">
        <v>1</v>
      </c>
      <c r="F11" s="910">
        <v>6</v>
      </c>
      <c r="G11" s="910">
        <v>8</v>
      </c>
      <c r="H11" s="910">
        <v>6</v>
      </c>
      <c r="I11" s="910">
        <v>5</v>
      </c>
      <c r="J11" s="910">
        <v>12</v>
      </c>
      <c r="K11" s="910">
        <v>1</v>
      </c>
      <c r="L11" s="910">
        <v>2</v>
      </c>
      <c r="M11" s="910">
        <v>3</v>
      </c>
      <c r="N11" s="910">
        <v>2</v>
      </c>
      <c r="O11" s="910">
        <v>3</v>
      </c>
      <c r="P11" s="910">
        <v>5</v>
      </c>
      <c r="Q11" s="910">
        <v>6</v>
      </c>
      <c r="R11" s="594"/>
      <c r="S11" s="531"/>
      <c r="U11" s="973"/>
      <c r="V11" s="1086"/>
    </row>
    <row r="12" spans="1:22" s="555" customFormat="1" ht="10.5" customHeight="1">
      <c r="A12" s="552"/>
      <c r="B12" s="553"/>
      <c r="C12" s="1084"/>
      <c r="D12" s="646" t="s">
        <v>251</v>
      </c>
      <c r="E12" s="910">
        <v>2</v>
      </c>
      <c r="F12" s="910">
        <v>2</v>
      </c>
      <c r="G12" s="910" t="s">
        <v>9</v>
      </c>
      <c r="H12" s="910">
        <v>2</v>
      </c>
      <c r="I12" s="910">
        <v>2</v>
      </c>
      <c r="J12" s="910">
        <v>7</v>
      </c>
      <c r="K12" s="910">
        <v>2</v>
      </c>
      <c r="L12" s="910">
        <v>4</v>
      </c>
      <c r="M12" s="910" t="s">
        <v>9</v>
      </c>
      <c r="N12" s="910" t="s">
        <v>9</v>
      </c>
      <c r="O12" s="910">
        <v>1</v>
      </c>
      <c r="P12" s="910" t="s">
        <v>9</v>
      </c>
      <c r="Q12" s="910">
        <v>3</v>
      </c>
      <c r="R12" s="594"/>
      <c r="S12" s="531"/>
      <c r="U12" s="973"/>
    </row>
    <row r="13" spans="1:22" s="555" customFormat="1" ht="10.5" customHeight="1">
      <c r="A13" s="552"/>
      <c r="B13" s="553"/>
      <c r="C13" s="1084"/>
      <c r="D13" s="646" t="s">
        <v>252</v>
      </c>
      <c r="E13" s="910">
        <v>4</v>
      </c>
      <c r="F13" s="910">
        <v>9</v>
      </c>
      <c r="G13" s="910">
        <v>11</v>
      </c>
      <c r="H13" s="910">
        <v>9</v>
      </c>
      <c r="I13" s="910">
        <v>6</v>
      </c>
      <c r="J13" s="910">
        <v>11</v>
      </c>
      <c r="K13" s="910">
        <v>5</v>
      </c>
      <c r="L13" s="910">
        <v>4</v>
      </c>
      <c r="M13" s="910">
        <v>12</v>
      </c>
      <c r="N13" s="910">
        <v>2</v>
      </c>
      <c r="O13" s="910">
        <v>2</v>
      </c>
      <c r="P13" s="910">
        <v>3</v>
      </c>
      <c r="Q13" s="910">
        <v>1</v>
      </c>
      <c r="R13" s="594"/>
      <c r="S13" s="531"/>
      <c r="U13" s="973"/>
    </row>
    <row r="14" spans="1:22" s="555" customFormat="1" ht="10.5" customHeight="1">
      <c r="A14" s="552"/>
      <c r="B14" s="553"/>
      <c r="C14" s="1084"/>
      <c r="D14" s="646" t="s">
        <v>253</v>
      </c>
      <c r="E14" s="910" t="s">
        <v>9</v>
      </c>
      <c r="F14" s="910">
        <v>1</v>
      </c>
      <c r="G14" s="910">
        <v>2</v>
      </c>
      <c r="H14" s="910">
        <v>1</v>
      </c>
      <c r="I14" s="910">
        <v>1</v>
      </c>
      <c r="J14" s="910" t="s">
        <v>9</v>
      </c>
      <c r="K14" s="910" t="s">
        <v>9</v>
      </c>
      <c r="L14" s="910">
        <v>4</v>
      </c>
      <c r="M14" s="910" t="s">
        <v>9</v>
      </c>
      <c r="N14" s="910" t="s">
        <v>9</v>
      </c>
      <c r="O14" s="910">
        <v>2</v>
      </c>
      <c r="P14" s="910" t="s">
        <v>9</v>
      </c>
      <c r="Q14" s="910">
        <v>1</v>
      </c>
      <c r="R14" s="554"/>
      <c r="S14" s="531"/>
      <c r="U14" s="973"/>
    </row>
    <row r="15" spans="1:22" s="555" customFormat="1" ht="10.5" customHeight="1">
      <c r="A15" s="552"/>
      <c r="B15" s="553"/>
      <c r="C15" s="1084"/>
      <c r="D15" s="646" t="s">
        <v>254</v>
      </c>
      <c r="E15" s="910" t="s">
        <v>9</v>
      </c>
      <c r="F15" s="910" t="s">
        <v>9</v>
      </c>
      <c r="G15" s="910" t="s">
        <v>9</v>
      </c>
      <c r="H15" s="910" t="s">
        <v>9</v>
      </c>
      <c r="I15" s="910" t="s">
        <v>9</v>
      </c>
      <c r="J15" s="910" t="s">
        <v>9</v>
      </c>
      <c r="K15" s="910" t="s">
        <v>9</v>
      </c>
      <c r="L15" s="910" t="s">
        <v>9</v>
      </c>
      <c r="M15" s="910" t="s">
        <v>9</v>
      </c>
      <c r="N15" s="910" t="s">
        <v>9</v>
      </c>
      <c r="O15" s="910" t="s">
        <v>9</v>
      </c>
      <c r="P15" s="910" t="s">
        <v>9</v>
      </c>
      <c r="Q15" s="910" t="s">
        <v>9</v>
      </c>
      <c r="R15" s="554"/>
      <c r="S15" s="531"/>
      <c r="U15" s="973"/>
    </row>
    <row r="16" spans="1:22" s="555" customFormat="1" ht="10.5" customHeight="1">
      <c r="A16" s="552"/>
      <c r="B16" s="553"/>
      <c r="C16" s="1084"/>
      <c r="D16" s="646" t="s">
        <v>255</v>
      </c>
      <c r="E16" s="910" t="s">
        <v>9</v>
      </c>
      <c r="F16" s="910" t="s">
        <v>9</v>
      </c>
      <c r="G16" s="910" t="s">
        <v>9</v>
      </c>
      <c r="H16" s="910" t="s">
        <v>9</v>
      </c>
      <c r="I16" s="910" t="s">
        <v>9</v>
      </c>
      <c r="J16" s="910" t="s">
        <v>9</v>
      </c>
      <c r="K16" s="910" t="s">
        <v>9</v>
      </c>
      <c r="L16" s="910" t="s">
        <v>9</v>
      </c>
      <c r="M16" s="910" t="s">
        <v>9</v>
      </c>
      <c r="N16" s="910" t="s">
        <v>9</v>
      </c>
      <c r="O16" s="910" t="s">
        <v>9</v>
      </c>
      <c r="P16" s="910" t="s">
        <v>9</v>
      </c>
      <c r="Q16" s="910" t="s">
        <v>9</v>
      </c>
      <c r="R16" s="554"/>
      <c r="S16" s="531"/>
      <c r="U16" s="973"/>
    </row>
    <row r="17" spans="1:25" s="555" customFormat="1" ht="10.5" customHeight="1">
      <c r="A17" s="552"/>
      <c r="B17" s="553"/>
      <c r="C17" s="1084"/>
      <c r="D17" s="556" t="s">
        <v>256</v>
      </c>
      <c r="E17" s="910" t="s">
        <v>9</v>
      </c>
      <c r="F17" s="910" t="s">
        <v>9</v>
      </c>
      <c r="G17" s="910">
        <v>3</v>
      </c>
      <c r="H17" s="910" t="s">
        <v>9</v>
      </c>
      <c r="I17" s="910" t="s">
        <v>9</v>
      </c>
      <c r="J17" s="910" t="s">
        <v>9</v>
      </c>
      <c r="K17" s="910">
        <v>5</v>
      </c>
      <c r="L17" s="910" t="s">
        <v>9</v>
      </c>
      <c r="M17" s="910">
        <v>2</v>
      </c>
      <c r="N17" s="910" t="s">
        <v>9</v>
      </c>
      <c r="O17" s="910">
        <v>5</v>
      </c>
      <c r="P17" s="910" t="s">
        <v>9</v>
      </c>
      <c r="Q17" s="910">
        <v>3</v>
      </c>
      <c r="R17" s="554"/>
      <c r="S17" s="531"/>
      <c r="U17" s="973"/>
    </row>
    <row r="18" spans="1:25" s="551" customFormat="1" ht="14.25" customHeight="1">
      <c r="A18" s="557"/>
      <c r="B18" s="558"/>
      <c r="C18" s="1082" t="s">
        <v>319</v>
      </c>
      <c r="D18" s="559"/>
      <c r="E18" s="549">
        <v>4</v>
      </c>
      <c r="F18" s="549">
        <v>9</v>
      </c>
      <c r="G18" s="549">
        <v>10</v>
      </c>
      <c r="H18" s="549">
        <v>12</v>
      </c>
      <c r="I18" s="549">
        <v>7</v>
      </c>
      <c r="J18" s="549">
        <v>14</v>
      </c>
      <c r="K18" s="549">
        <v>4</v>
      </c>
      <c r="L18" s="549">
        <v>11</v>
      </c>
      <c r="M18" s="549">
        <v>7</v>
      </c>
      <c r="N18" s="549">
        <v>1</v>
      </c>
      <c r="O18" s="549">
        <v>4</v>
      </c>
      <c r="P18" s="549">
        <v>6</v>
      </c>
      <c r="Q18" s="549">
        <v>8</v>
      </c>
      <c r="R18" s="554"/>
      <c r="S18" s="531"/>
      <c r="T18" s="1003"/>
      <c r="U18" s="973"/>
    </row>
    <row r="19" spans="1:25" s="563" customFormat="1" ht="14.25" customHeight="1">
      <c r="A19" s="560"/>
      <c r="B19" s="561"/>
      <c r="C19" s="1082" t="s">
        <v>320</v>
      </c>
      <c r="D19" s="1082"/>
      <c r="E19" s="562">
        <v>575</v>
      </c>
      <c r="F19" s="562">
        <v>4712</v>
      </c>
      <c r="G19" s="562">
        <v>48594</v>
      </c>
      <c r="H19" s="562">
        <v>13414</v>
      </c>
      <c r="I19" s="562">
        <v>2381</v>
      </c>
      <c r="J19" s="562">
        <v>111811</v>
      </c>
      <c r="K19" s="562">
        <v>1328</v>
      </c>
      <c r="L19" s="562">
        <v>8489</v>
      </c>
      <c r="M19" s="562">
        <v>11558</v>
      </c>
      <c r="N19" s="562">
        <v>42</v>
      </c>
      <c r="O19" s="562">
        <v>32008</v>
      </c>
      <c r="P19" s="562">
        <v>25414</v>
      </c>
      <c r="Q19" s="562">
        <v>62990</v>
      </c>
      <c r="R19" s="554"/>
      <c r="S19" s="531"/>
      <c r="T19" s="1003"/>
      <c r="U19" s="913"/>
    </row>
    <row r="20" spans="1:25" ht="9.75" customHeight="1">
      <c r="A20" s="464"/>
      <c r="B20" s="535"/>
      <c r="C20" s="1689" t="s">
        <v>128</v>
      </c>
      <c r="D20" s="1689"/>
      <c r="E20" s="866" t="s">
        <v>9</v>
      </c>
      <c r="F20" s="866" t="s">
        <v>9</v>
      </c>
      <c r="G20" s="866" t="s">
        <v>9</v>
      </c>
      <c r="H20" s="866">
        <v>1504</v>
      </c>
      <c r="I20" s="866">
        <v>256</v>
      </c>
      <c r="J20" s="866" t="s">
        <v>9</v>
      </c>
      <c r="K20" s="866" t="s">
        <v>9</v>
      </c>
      <c r="L20" s="866" t="s">
        <v>452</v>
      </c>
      <c r="M20" s="866" t="s">
        <v>9</v>
      </c>
      <c r="N20" s="866" t="s">
        <v>9</v>
      </c>
      <c r="O20" s="866" t="s">
        <v>9</v>
      </c>
      <c r="P20" s="866" t="s">
        <v>9</v>
      </c>
      <c r="Q20" s="866" t="s">
        <v>9</v>
      </c>
      <c r="R20" s="554"/>
      <c r="S20" s="531"/>
      <c r="T20" s="555"/>
      <c r="U20" s="529"/>
    </row>
    <row r="21" spans="1:25" ht="9.75" customHeight="1">
      <c r="A21" s="464"/>
      <c r="B21" s="535"/>
      <c r="C21" s="1689" t="s">
        <v>127</v>
      </c>
      <c r="D21" s="1689"/>
      <c r="E21" s="866" t="s">
        <v>9</v>
      </c>
      <c r="F21" s="866" t="s">
        <v>9</v>
      </c>
      <c r="G21" s="866" t="s">
        <v>9</v>
      </c>
      <c r="H21" s="866" t="s">
        <v>9</v>
      </c>
      <c r="I21" s="866" t="s">
        <v>9</v>
      </c>
      <c r="J21" s="866" t="s">
        <v>9</v>
      </c>
      <c r="K21" s="866" t="s">
        <v>9</v>
      </c>
      <c r="L21" s="866" t="s">
        <v>9</v>
      </c>
      <c r="M21" s="866" t="s">
        <v>9</v>
      </c>
      <c r="N21" s="866" t="s">
        <v>9</v>
      </c>
      <c r="O21" s="866" t="s">
        <v>9</v>
      </c>
      <c r="P21" s="866" t="s">
        <v>9</v>
      </c>
      <c r="Q21" s="866" t="s">
        <v>9</v>
      </c>
      <c r="R21" s="594"/>
      <c r="S21" s="474"/>
      <c r="T21" s="529"/>
      <c r="V21" s="529"/>
    </row>
    <row r="22" spans="1:25" ht="9.75" customHeight="1">
      <c r="A22" s="464"/>
      <c r="B22" s="535"/>
      <c r="C22" s="1689" t="s">
        <v>126</v>
      </c>
      <c r="D22" s="1689"/>
      <c r="E22" s="866" t="s">
        <v>429</v>
      </c>
      <c r="F22" s="866">
        <v>3375</v>
      </c>
      <c r="G22" s="866">
        <v>47999</v>
      </c>
      <c r="H22" s="866">
        <v>11392</v>
      </c>
      <c r="I22" s="866">
        <v>495</v>
      </c>
      <c r="J22" s="866">
        <v>42929</v>
      </c>
      <c r="K22" s="866" t="s">
        <v>452</v>
      </c>
      <c r="L22" s="866" t="s">
        <v>452</v>
      </c>
      <c r="M22" s="866" t="s">
        <v>452</v>
      </c>
      <c r="N22" s="866" t="s">
        <v>9</v>
      </c>
      <c r="O22" s="866">
        <v>25584</v>
      </c>
      <c r="P22" s="866">
        <v>11598</v>
      </c>
      <c r="Q22" s="866">
        <v>41160</v>
      </c>
      <c r="R22" s="594"/>
      <c r="S22" s="474"/>
      <c r="T22" s="529"/>
      <c r="U22" s="529"/>
    </row>
    <row r="23" spans="1:25" ht="9.75" customHeight="1">
      <c r="A23" s="464"/>
      <c r="B23" s="535"/>
      <c r="C23" s="1689" t="s">
        <v>125</v>
      </c>
      <c r="D23" s="1689"/>
      <c r="E23" s="866" t="s">
        <v>9</v>
      </c>
      <c r="F23" s="866" t="s">
        <v>9</v>
      </c>
      <c r="G23" s="866" t="s">
        <v>9</v>
      </c>
      <c r="H23" s="866" t="s">
        <v>9</v>
      </c>
      <c r="I23" s="866" t="s">
        <v>9</v>
      </c>
      <c r="J23" s="866" t="s">
        <v>9</v>
      </c>
      <c r="K23" s="866" t="s">
        <v>9</v>
      </c>
      <c r="L23" s="866" t="s">
        <v>452</v>
      </c>
      <c r="M23" s="866" t="s">
        <v>9</v>
      </c>
      <c r="N23" s="866" t="s">
        <v>9</v>
      </c>
      <c r="O23" s="866" t="s">
        <v>9</v>
      </c>
      <c r="P23" s="866" t="s">
        <v>9</v>
      </c>
      <c r="Q23" s="866" t="s">
        <v>9</v>
      </c>
      <c r="R23" s="594"/>
      <c r="S23" s="474"/>
      <c r="V23" s="529"/>
    </row>
    <row r="24" spans="1:25" ht="9.75" customHeight="1">
      <c r="A24" s="464"/>
      <c r="B24" s="535"/>
      <c r="C24" s="1689" t="s">
        <v>124</v>
      </c>
      <c r="D24" s="1689"/>
      <c r="E24" s="866" t="s">
        <v>9</v>
      </c>
      <c r="F24" s="866" t="s">
        <v>9</v>
      </c>
      <c r="G24" s="866" t="s">
        <v>9</v>
      </c>
      <c r="H24" s="866" t="s">
        <v>9</v>
      </c>
      <c r="I24" s="866" t="s">
        <v>9</v>
      </c>
      <c r="J24" s="866" t="s">
        <v>9</v>
      </c>
      <c r="K24" s="866" t="s">
        <v>9</v>
      </c>
      <c r="L24" s="866" t="s">
        <v>9</v>
      </c>
      <c r="M24" s="866" t="s">
        <v>9</v>
      </c>
      <c r="N24" s="866" t="s">
        <v>9</v>
      </c>
      <c r="O24" s="866" t="s">
        <v>9</v>
      </c>
      <c r="P24" s="866" t="s">
        <v>9</v>
      </c>
      <c r="Q24" s="866" t="s">
        <v>9</v>
      </c>
      <c r="R24" s="594"/>
      <c r="S24" s="474"/>
    </row>
    <row r="25" spans="1:25" ht="9.75" customHeight="1">
      <c r="A25" s="464"/>
      <c r="B25" s="535"/>
      <c r="C25" s="1689" t="s">
        <v>123</v>
      </c>
      <c r="D25" s="1689"/>
      <c r="E25" s="866" t="s">
        <v>9</v>
      </c>
      <c r="F25" s="866" t="s">
        <v>9</v>
      </c>
      <c r="G25" s="866" t="s">
        <v>9</v>
      </c>
      <c r="H25" s="866" t="s">
        <v>9</v>
      </c>
      <c r="I25" s="866" t="s">
        <v>9</v>
      </c>
      <c r="J25" s="866" t="s">
        <v>9</v>
      </c>
      <c r="K25" s="866" t="s">
        <v>9</v>
      </c>
      <c r="L25" s="866" t="s">
        <v>9</v>
      </c>
      <c r="M25" s="866" t="s">
        <v>9</v>
      </c>
      <c r="N25" s="866" t="s">
        <v>9</v>
      </c>
      <c r="O25" s="866" t="s">
        <v>9</v>
      </c>
      <c r="P25" s="866" t="s">
        <v>9</v>
      </c>
      <c r="Q25" s="866" t="s">
        <v>9</v>
      </c>
      <c r="R25" s="594"/>
      <c r="S25" s="474"/>
      <c r="T25" s="529"/>
      <c r="Y25" s="529"/>
    </row>
    <row r="26" spans="1:25" ht="9.75" customHeight="1">
      <c r="A26" s="464"/>
      <c r="B26" s="535"/>
      <c r="C26" s="1689" t="s">
        <v>122</v>
      </c>
      <c r="D26" s="1689"/>
      <c r="E26" s="866" t="s">
        <v>429</v>
      </c>
      <c r="F26" s="866">
        <v>1274</v>
      </c>
      <c r="G26" s="866">
        <v>255</v>
      </c>
      <c r="H26" s="866" t="s">
        <v>9</v>
      </c>
      <c r="I26" s="866" t="s">
        <v>9</v>
      </c>
      <c r="J26" s="866">
        <v>36689</v>
      </c>
      <c r="K26" s="866" t="s">
        <v>452</v>
      </c>
      <c r="L26" s="866" t="s">
        <v>9</v>
      </c>
      <c r="M26" s="866" t="s">
        <v>452</v>
      </c>
      <c r="N26" s="866" t="s">
        <v>9</v>
      </c>
      <c r="O26" s="866">
        <v>6256</v>
      </c>
      <c r="P26" s="866">
        <v>3174</v>
      </c>
      <c r="Q26" s="866" t="s">
        <v>9</v>
      </c>
      <c r="R26" s="594"/>
      <c r="S26" s="474"/>
      <c r="U26" s="529"/>
      <c r="V26" s="529"/>
    </row>
    <row r="27" spans="1:25" ht="9.75" customHeight="1">
      <c r="A27" s="464"/>
      <c r="B27" s="535"/>
      <c r="C27" s="1689" t="s">
        <v>121</v>
      </c>
      <c r="D27" s="1689"/>
      <c r="E27" s="866" t="s">
        <v>9</v>
      </c>
      <c r="F27" s="866">
        <v>36</v>
      </c>
      <c r="G27" s="866" t="s">
        <v>9</v>
      </c>
      <c r="H27" s="866">
        <v>518</v>
      </c>
      <c r="I27" s="866">
        <v>184</v>
      </c>
      <c r="J27" s="866">
        <v>1957</v>
      </c>
      <c r="K27" s="866" t="s">
        <v>9</v>
      </c>
      <c r="L27" s="866" t="s">
        <v>9</v>
      </c>
      <c r="M27" s="866" t="s">
        <v>452</v>
      </c>
      <c r="N27" s="866">
        <v>42</v>
      </c>
      <c r="O27" s="866">
        <v>160</v>
      </c>
      <c r="P27" s="866">
        <v>10642</v>
      </c>
      <c r="Q27" s="866">
        <v>364</v>
      </c>
      <c r="R27" s="594"/>
      <c r="S27" s="474"/>
    </row>
    <row r="28" spans="1:25" ht="9.75" customHeight="1">
      <c r="A28" s="464"/>
      <c r="B28" s="535"/>
      <c r="C28" s="1689" t="s">
        <v>120</v>
      </c>
      <c r="D28" s="1689"/>
      <c r="E28" s="866" t="s">
        <v>9</v>
      </c>
      <c r="F28" s="866" t="s">
        <v>9</v>
      </c>
      <c r="G28" s="866" t="s">
        <v>9</v>
      </c>
      <c r="H28" s="866" t="s">
        <v>9</v>
      </c>
      <c r="I28" s="866" t="s">
        <v>9</v>
      </c>
      <c r="J28" s="866" t="s">
        <v>9</v>
      </c>
      <c r="K28" s="866" t="s">
        <v>9</v>
      </c>
      <c r="L28" s="866" t="s">
        <v>9</v>
      </c>
      <c r="M28" s="866" t="s">
        <v>9</v>
      </c>
      <c r="N28" s="866" t="s">
        <v>9</v>
      </c>
      <c r="O28" s="866" t="s">
        <v>9</v>
      </c>
      <c r="P28" s="866" t="s">
        <v>9</v>
      </c>
      <c r="Q28" s="866" t="s">
        <v>9</v>
      </c>
      <c r="R28" s="594"/>
      <c r="S28" s="474"/>
      <c r="U28" s="529"/>
    </row>
    <row r="29" spans="1:25" ht="9.75" customHeight="1">
      <c r="A29" s="464"/>
      <c r="B29" s="535"/>
      <c r="C29" s="1689" t="s">
        <v>119</v>
      </c>
      <c r="D29" s="1689"/>
      <c r="E29" s="866" t="s">
        <v>9</v>
      </c>
      <c r="F29" s="866" t="s">
        <v>9</v>
      </c>
      <c r="G29" s="866" t="s">
        <v>9</v>
      </c>
      <c r="H29" s="866" t="s">
        <v>9</v>
      </c>
      <c r="I29" s="866" t="s">
        <v>9</v>
      </c>
      <c r="J29" s="866" t="s">
        <v>9</v>
      </c>
      <c r="K29" s="866" t="s">
        <v>9</v>
      </c>
      <c r="L29" s="866" t="s">
        <v>9</v>
      </c>
      <c r="M29" s="866" t="s">
        <v>9</v>
      </c>
      <c r="N29" s="866" t="s">
        <v>9</v>
      </c>
      <c r="O29" s="866" t="s">
        <v>9</v>
      </c>
      <c r="P29" s="866" t="s">
        <v>9</v>
      </c>
      <c r="Q29" s="866" t="s">
        <v>9</v>
      </c>
      <c r="R29" s="594"/>
      <c r="S29" s="474"/>
    </row>
    <row r="30" spans="1:25" ht="9.75" customHeight="1">
      <c r="A30" s="464"/>
      <c r="B30" s="535"/>
      <c r="C30" s="1689" t="s">
        <v>118</v>
      </c>
      <c r="D30" s="1689"/>
      <c r="E30" s="866" t="s">
        <v>9</v>
      </c>
      <c r="F30" s="866" t="s">
        <v>9</v>
      </c>
      <c r="G30" s="866" t="s">
        <v>9</v>
      </c>
      <c r="H30" s="866" t="s">
        <v>9</v>
      </c>
      <c r="I30" s="866" t="s">
        <v>9</v>
      </c>
      <c r="J30" s="866" t="s">
        <v>9</v>
      </c>
      <c r="K30" s="866" t="s">
        <v>9</v>
      </c>
      <c r="L30" s="866" t="s">
        <v>452</v>
      </c>
      <c r="M30" s="866" t="s">
        <v>9</v>
      </c>
      <c r="N30" s="866" t="s">
        <v>9</v>
      </c>
      <c r="O30" s="866" t="s">
        <v>9</v>
      </c>
      <c r="P30" s="866" t="s">
        <v>9</v>
      </c>
      <c r="Q30" s="866" t="s">
        <v>9</v>
      </c>
      <c r="R30" s="594"/>
      <c r="S30" s="474"/>
    </row>
    <row r="31" spans="1:25" ht="9.75" customHeight="1">
      <c r="A31" s="464"/>
      <c r="B31" s="535"/>
      <c r="C31" s="1689" t="s">
        <v>117</v>
      </c>
      <c r="D31" s="1689"/>
      <c r="E31" s="866" t="s">
        <v>9</v>
      </c>
      <c r="F31" s="866" t="s">
        <v>9</v>
      </c>
      <c r="G31" s="866" t="s">
        <v>9</v>
      </c>
      <c r="H31" s="866" t="s">
        <v>9</v>
      </c>
      <c r="I31" s="866" t="s">
        <v>9</v>
      </c>
      <c r="J31" s="866" t="s">
        <v>9</v>
      </c>
      <c r="K31" s="866" t="s">
        <v>9</v>
      </c>
      <c r="L31" s="866" t="s">
        <v>452</v>
      </c>
      <c r="M31" s="866" t="s">
        <v>9</v>
      </c>
      <c r="N31" s="866" t="s">
        <v>9</v>
      </c>
      <c r="O31" s="866" t="s">
        <v>9</v>
      </c>
      <c r="P31" s="866" t="s">
        <v>9</v>
      </c>
      <c r="Q31" s="866" t="s">
        <v>9</v>
      </c>
      <c r="R31" s="564"/>
      <c r="S31" s="474"/>
    </row>
    <row r="32" spans="1:25" ht="9.75" customHeight="1">
      <c r="A32" s="464"/>
      <c r="B32" s="535"/>
      <c r="C32" s="1689" t="s">
        <v>116</v>
      </c>
      <c r="D32" s="1689"/>
      <c r="E32" s="866" t="s">
        <v>9</v>
      </c>
      <c r="F32" s="866" t="s">
        <v>9</v>
      </c>
      <c r="G32" s="866" t="s">
        <v>9</v>
      </c>
      <c r="H32" s="866" t="s">
        <v>9</v>
      </c>
      <c r="I32" s="866">
        <v>1446</v>
      </c>
      <c r="J32" s="866" t="s">
        <v>9</v>
      </c>
      <c r="K32" s="866" t="s">
        <v>9</v>
      </c>
      <c r="L32" s="866" t="s">
        <v>452</v>
      </c>
      <c r="M32" s="866" t="s">
        <v>9</v>
      </c>
      <c r="N32" s="866" t="s">
        <v>9</v>
      </c>
      <c r="O32" s="866" t="s">
        <v>9</v>
      </c>
      <c r="P32" s="866" t="s">
        <v>9</v>
      </c>
      <c r="Q32" s="866" t="s">
        <v>9</v>
      </c>
      <c r="R32" s="564"/>
      <c r="S32" s="474"/>
    </row>
    <row r="33" spans="1:30" ht="9.75" customHeight="1">
      <c r="A33" s="464"/>
      <c r="B33" s="535"/>
      <c r="C33" s="1689" t="s">
        <v>115</v>
      </c>
      <c r="D33" s="1689"/>
      <c r="E33" s="866" t="s">
        <v>9</v>
      </c>
      <c r="F33" s="866" t="s">
        <v>9</v>
      </c>
      <c r="G33" s="866" t="s">
        <v>9</v>
      </c>
      <c r="H33" s="866" t="s">
        <v>9</v>
      </c>
      <c r="I33" s="866" t="s">
        <v>9</v>
      </c>
      <c r="J33" s="866">
        <v>17930</v>
      </c>
      <c r="K33" s="866" t="s">
        <v>9</v>
      </c>
      <c r="L33" s="866" t="s">
        <v>452</v>
      </c>
      <c r="M33" s="866" t="s">
        <v>452</v>
      </c>
      <c r="N33" s="866" t="s">
        <v>9</v>
      </c>
      <c r="O33" s="866" t="s">
        <v>9</v>
      </c>
      <c r="P33" s="866" t="s">
        <v>9</v>
      </c>
      <c r="Q33" s="866" t="s">
        <v>9</v>
      </c>
      <c r="R33" s="564"/>
      <c r="S33" s="474"/>
    </row>
    <row r="34" spans="1:30" ht="9.75" customHeight="1">
      <c r="A34" s="464">
        <v>4661</v>
      </c>
      <c r="B34" s="535"/>
      <c r="C34" s="1688" t="s">
        <v>114</v>
      </c>
      <c r="D34" s="1688"/>
      <c r="E34" s="866" t="s">
        <v>429</v>
      </c>
      <c r="F34" s="866">
        <v>27</v>
      </c>
      <c r="G34" s="866">
        <v>30</v>
      </c>
      <c r="H34" s="866" t="s">
        <v>9</v>
      </c>
      <c r="I34" s="866" t="s">
        <v>9</v>
      </c>
      <c r="J34" s="866" t="s">
        <v>9</v>
      </c>
      <c r="K34" s="866" t="s">
        <v>9</v>
      </c>
      <c r="L34" s="866" t="s">
        <v>9</v>
      </c>
      <c r="M34" s="866" t="s">
        <v>9</v>
      </c>
      <c r="N34" s="866" t="s">
        <v>9</v>
      </c>
      <c r="O34" s="866" t="s">
        <v>9</v>
      </c>
      <c r="P34" s="866" t="s">
        <v>9</v>
      </c>
      <c r="Q34" s="866" t="s">
        <v>9</v>
      </c>
      <c r="R34" s="564"/>
      <c r="S34" s="474"/>
    </row>
    <row r="35" spans="1:30" ht="9.75" customHeight="1">
      <c r="A35" s="464"/>
      <c r="B35" s="535"/>
      <c r="C35" s="1689" t="s">
        <v>113</v>
      </c>
      <c r="D35" s="1689"/>
      <c r="E35" s="866" t="s">
        <v>9</v>
      </c>
      <c r="F35" s="866" t="s">
        <v>9</v>
      </c>
      <c r="G35" s="866">
        <v>310</v>
      </c>
      <c r="H35" s="866" t="s">
        <v>9</v>
      </c>
      <c r="I35" s="866" t="s">
        <v>9</v>
      </c>
      <c r="J35" s="866">
        <v>12306</v>
      </c>
      <c r="K35" s="866" t="s">
        <v>9</v>
      </c>
      <c r="L35" s="866" t="s">
        <v>9</v>
      </c>
      <c r="M35" s="866" t="s">
        <v>9</v>
      </c>
      <c r="N35" s="866" t="s">
        <v>9</v>
      </c>
      <c r="O35" s="866" t="s">
        <v>9</v>
      </c>
      <c r="P35" s="866" t="s">
        <v>9</v>
      </c>
      <c r="Q35" s="866">
        <v>21466</v>
      </c>
      <c r="R35" s="564"/>
      <c r="S35" s="474"/>
    </row>
    <row r="36" spans="1:30" ht="9.75" customHeight="1">
      <c r="A36" s="464"/>
      <c r="B36" s="535"/>
      <c r="C36" s="1689" t="s">
        <v>112</v>
      </c>
      <c r="D36" s="1689"/>
      <c r="E36" s="866" t="s">
        <v>9</v>
      </c>
      <c r="F36" s="866" t="s">
        <v>9</v>
      </c>
      <c r="G36" s="866" t="s">
        <v>9</v>
      </c>
      <c r="H36" s="866" t="s">
        <v>9</v>
      </c>
      <c r="I36" s="866" t="s">
        <v>9</v>
      </c>
      <c r="J36" s="866" t="s">
        <v>9</v>
      </c>
      <c r="K36" s="866" t="s">
        <v>9</v>
      </c>
      <c r="L36" s="866" t="s">
        <v>452</v>
      </c>
      <c r="M36" s="866" t="s">
        <v>9</v>
      </c>
      <c r="N36" s="866" t="s">
        <v>9</v>
      </c>
      <c r="O36" s="866" t="s">
        <v>9</v>
      </c>
      <c r="P36" s="866" t="s">
        <v>9</v>
      </c>
      <c r="Q36" s="866" t="s">
        <v>9</v>
      </c>
      <c r="R36" s="564"/>
      <c r="S36" s="474"/>
    </row>
    <row r="37" spans="1:30" ht="9.75" customHeight="1">
      <c r="A37" s="464"/>
      <c r="B37" s="535"/>
      <c r="C37" s="1689" t="s">
        <v>305</v>
      </c>
      <c r="D37" s="1689"/>
      <c r="E37" s="866" t="s">
        <v>9</v>
      </c>
      <c r="F37" s="866" t="s">
        <v>9</v>
      </c>
      <c r="G37" s="866" t="s">
        <v>9</v>
      </c>
      <c r="H37" s="866" t="s">
        <v>9</v>
      </c>
      <c r="I37" s="866" t="s">
        <v>9</v>
      </c>
      <c r="J37" s="866" t="s">
        <v>9</v>
      </c>
      <c r="K37" s="866" t="s">
        <v>9</v>
      </c>
      <c r="L37" s="866" t="s">
        <v>9</v>
      </c>
      <c r="M37" s="866" t="s">
        <v>9</v>
      </c>
      <c r="N37" s="866" t="s">
        <v>9</v>
      </c>
      <c r="O37" s="866">
        <v>8</v>
      </c>
      <c r="P37" s="866" t="s">
        <v>9</v>
      </c>
      <c r="Q37" s="866" t="s">
        <v>9</v>
      </c>
      <c r="R37" s="594"/>
      <c r="S37" s="474"/>
    </row>
    <row r="38" spans="1:30" ht="9.75" customHeight="1">
      <c r="A38" s="464"/>
      <c r="B38" s="535"/>
      <c r="C38" s="1689" t="s">
        <v>111</v>
      </c>
      <c r="D38" s="1689"/>
      <c r="E38" s="866" t="s">
        <v>9</v>
      </c>
      <c r="F38" s="866" t="s">
        <v>9</v>
      </c>
      <c r="G38" s="866" t="s">
        <v>9</v>
      </c>
      <c r="H38" s="866" t="s">
        <v>9</v>
      </c>
      <c r="I38" s="866" t="s">
        <v>9</v>
      </c>
      <c r="J38" s="866" t="s">
        <v>9</v>
      </c>
      <c r="K38" s="866" t="s">
        <v>9</v>
      </c>
      <c r="L38" s="866" t="s">
        <v>9</v>
      </c>
      <c r="M38" s="866" t="s">
        <v>9</v>
      </c>
      <c r="N38" s="866" t="s">
        <v>9</v>
      </c>
      <c r="O38" s="866" t="s">
        <v>9</v>
      </c>
      <c r="P38" s="866" t="s">
        <v>9</v>
      </c>
      <c r="Q38" s="866" t="s">
        <v>9</v>
      </c>
      <c r="R38" s="594"/>
      <c r="S38" s="474"/>
    </row>
    <row r="39" spans="1:30" ht="9.75" customHeight="1">
      <c r="A39" s="464"/>
      <c r="B39" s="535"/>
      <c r="C39" s="1689" t="s">
        <v>110</v>
      </c>
      <c r="D39" s="1689"/>
      <c r="E39" s="866" t="s">
        <v>9</v>
      </c>
      <c r="F39" s="866" t="s">
        <v>9</v>
      </c>
      <c r="G39" s="866" t="s">
        <v>9</v>
      </c>
      <c r="H39" s="866" t="s">
        <v>9</v>
      </c>
      <c r="I39" s="866" t="s">
        <v>9</v>
      </c>
      <c r="J39" s="866" t="s">
        <v>9</v>
      </c>
      <c r="K39" s="866" t="s">
        <v>9</v>
      </c>
      <c r="L39" s="866" t="s">
        <v>9</v>
      </c>
      <c r="M39" s="866" t="s">
        <v>9</v>
      </c>
      <c r="N39" s="866" t="s">
        <v>9</v>
      </c>
      <c r="O39" s="866" t="s">
        <v>9</v>
      </c>
      <c r="P39" s="866" t="s">
        <v>9</v>
      </c>
      <c r="Q39" s="866" t="s">
        <v>9</v>
      </c>
      <c r="R39" s="594"/>
      <c r="S39" s="474"/>
    </row>
    <row r="40" spans="1:30" s="555" customFormat="1" ht="9.75" customHeight="1">
      <c r="A40" s="552"/>
      <c r="B40" s="553"/>
      <c r="C40" s="1689" t="s">
        <v>109</v>
      </c>
      <c r="D40" s="1689"/>
      <c r="E40" s="866" t="s">
        <v>9</v>
      </c>
      <c r="F40" s="866" t="s">
        <v>9</v>
      </c>
      <c r="G40" s="866" t="s">
        <v>9</v>
      </c>
      <c r="H40" s="866" t="s">
        <v>9</v>
      </c>
      <c r="I40" s="866" t="s">
        <v>9</v>
      </c>
      <c r="J40" s="866" t="s">
        <v>9</v>
      </c>
      <c r="K40" s="866" t="s">
        <v>9</v>
      </c>
      <c r="L40" s="866" t="s">
        <v>9</v>
      </c>
      <c r="M40" s="866" t="s">
        <v>9</v>
      </c>
      <c r="N40" s="866" t="s">
        <v>9</v>
      </c>
      <c r="O40" s="866" t="s">
        <v>9</v>
      </c>
      <c r="P40" s="866" t="s">
        <v>9</v>
      </c>
      <c r="Q40" s="866" t="s">
        <v>9</v>
      </c>
      <c r="R40" s="594"/>
      <c r="S40" s="531"/>
    </row>
    <row r="41" spans="1:30" s="555" customFormat="1" ht="9.75" customHeight="1">
      <c r="A41" s="552"/>
      <c r="B41" s="553"/>
      <c r="C41" s="1703" t="s">
        <v>108</v>
      </c>
      <c r="D41" s="1703"/>
      <c r="E41" s="866" t="s">
        <v>9</v>
      </c>
      <c r="F41" s="866" t="s">
        <v>9</v>
      </c>
      <c r="G41" s="866" t="s">
        <v>9</v>
      </c>
      <c r="H41" s="866" t="s">
        <v>9</v>
      </c>
      <c r="I41" s="866" t="s">
        <v>9</v>
      </c>
      <c r="J41" s="866" t="s">
        <v>9</v>
      </c>
      <c r="K41" s="866" t="s">
        <v>9</v>
      </c>
      <c r="L41" s="866" t="s">
        <v>9</v>
      </c>
      <c r="M41" s="866" t="s">
        <v>9</v>
      </c>
      <c r="N41" s="866" t="s">
        <v>9</v>
      </c>
      <c r="O41" s="866" t="s">
        <v>9</v>
      </c>
      <c r="P41" s="866" t="s">
        <v>9</v>
      </c>
      <c r="Q41" s="866" t="s">
        <v>9</v>
      </c>
      <c r="R41" s="594"/>
      <c r="S41" s="531"/>
    </row>
    <row r="42" spans="1:30" s="478" customFormat="1" ht="29.25" customHeight="1">
      <c r="A42" s="476"/>
      <c r="B42" s="642"/>
      <c r="C42" s="1704" t="s">
        <v>257</v>
      </c>
      <c r="D42" s="1704"/>
      <c r="E42" s="1704"/>
      <c r="F42" s="1704"/>
      <c r="G42" s="1704"/>
      <c r="H42" s="1704"/>
      <c r="I42" s="1704"/>
      <c r="J42" s="1704"/>
      <c r="K42" s="1704"/>
      <c r="L42" s="1704"/>
      <c r="M42" s="1704"/>
      <c r="N42" s="1704"/>
      <c r="O42" s="1704"/>
      <c r="P42" s="1704"/>
      <c r="Q42" s="1704"/>
      <c r="R42" s="711"/>
      <c r="S42" s="477"/>
    </row>
    <row r="43" spans="1:30" ht="13.5" customHeight="1">
      <c r="A43" s="464"/>
      <c r="B43" s="535"/>
      <c r="C43" s="1694" t="s">
        <v>183</v>
      </c>
      <c r="D43" s="1695"/>
      <c r="E43" s="1695"/>
      <c r="F43" s="1695"/>
      <c r="G43" s="1695"/>
      <c r="H43" s="1695"/>
      <c r="I43" s="1695"/>
      <c r="J43" s="1695"/>
      <c r="K43" s="1695"/>
      <c r="L43" s="1695"/>
      <c r="M43" s="1695"/>
      <c r="N43" s="1695"/>
      <c r="O43" s="1695"/>
      <c r="P43" s="1695"/>
      <c r="Q43" s="1696"/>
      <c r="R43" s="474"/>
      <c r="S43" s="474"/>
    </row>
    <row r="44" spans="1:30" s="580" customFormat="1" ht="2.25" customHeight="1">
      <c r="A44" s="577"/>
      <c r="B44" s="578"/>
      <c r="C44" s="579"/>
      <c r="D44" s="493"/>
      <c r="E44" s="986"/>
      <c r="F44" s="986"/>
      <c r="G44" s="986"/>
      <c r="H44" s="986"/>
      <c r="I44" s="986"/>
      <c r="J44" s="986"/>
      <c r="K44" s="986"/>
      <c r="L44" s="986"/>
      <c r="M44" s="986"/>
      <c r="N44" s="986"/>
      <c r="O44" s="986"/>
      <c r="P44" s="986"/>
      <c r="Q44" s="986"/>
      <c r="R44" s="510"/>
      <c r="S44" s="510"/>
    </row>
    <row r="45" spans="1:30" ht="12.75" customHeight="1">
      <c r="A45" s="464"/>
      <c r="B45" s="535"/>
      <c r="C45" s="479"/>
      <c r="D45" s="479"/>
      <c r="E45" s="1253">
        <v>2002</v>
      </c>
      <c r="F45" s="914">
        <v>2003</v>
      </c>
      <c r="G45" s="1253">
        <v>2004</v>
      </c>
      <c r="H45" s="1253">
        <v>2005</v>
      </c>
      <c r="I45" s="914">
        <v>2006</v>
      </c>
      <c r="J45" s="1253">
        <v>2007</v>
      </c>
      <c r="K45" s="1253">
        <v>2008</v>
      </c>
      <c r="L45" s="914">
        <v>2009</v>
      </c>
      <c r="M45" s="1253">
        <v>2010</v>
      </c>
      <c r="N45" s="1253">
        <v>2011</v>
      </c>
      <c r="O45" s="914">
        <v>2012</v>
      </c>
      <c r="P45" s="1253">
        <v>2013</v>
      </c>
      <c r="Q45" s="1253">
        <v>2014</v>
      </c>
      <c r="R45" s="594"/>
      <c r="S45" s="474"/>
      <c r="T45" s="1329"/>
      <c r="U45" s="1329"/>
      <c r="V45" s="1329"/>
      <c r="W45" s="1329"/>
      <c r="X45" s="1329"/>
      <c r="Y45" s="1329"/>
      <c r="Z45" s="1329"/>
      <c r="AA45" s="1329"/>
      <c r="AB45" s="1329"/>
      <c r="AC45" s="1329"/>
      <c r="AD45" s="1329"/>
    </row>
    <row r="46" spans="1:30" s="1258" customFormat="1" ht="11.25" customHeight="1">
      <c r="A46" s="1254"/>
      <c r="B46" s="1255"/>
      <c r="C46" s="1711" t="s">
        <v>68</v>
      </c>
      <c r="D46" s="1711"/>
      <c r="E46" s="1259">
        <v>510</v>
      </c>
      <c r="F46" s="1259">
        <v>521</v>
      </c>
      <c r="G46" s="1259">
        <v>208</v>
      </c>
      <c r="H46" s="1259">
        <v>334</v>
      </c>
      <c r="I46" s="1259">
        <v>396</v>
      </c>
      <c r="J46" s="1259">
        <v>343</v>
      </c>
      <c r="K46" s="1259">
        <v>441</v>
      </c>
      <c r="L46" s="1259">
        <v>361</v>
      </c>
      <c r="M46" s="1259">
        <v>352</v>
      </c>
      <c r="N46" s="1259">
        <v>200</v>
      </c>
      <c r="O46" s="1259">
        <v>107</v>
      </c>
      <c r="P46" s="1259">
        <v>106</v>
      </c>
      <c r="Q46" s="1259">
        <v>174</v>
      </c>
      <c r="R46" s="1256"/>
      <c r="S46" s="1257"/>
      <c r="T46" s="1329"/>
      <c r="U46" s="1329"/>
      <c r="V46" s="1329"/>
      <c r="W46" s="1329"/>
      <c r="X46" s="1329"/>
      <c r="Y46" s="1329"/>
      <c r="Z46" s="1329"/>
      <c r="AA46" s="1329"/>
      <c r="AB46" s="1329"/>
      <c r="AC46" s="1329"/>
      <c r="AD46" s="1329"/>
    </row>
    <row r="47" spans="1:30" s="1258" customFormat="1" ht="11.25" customHeight="1">
      <c r="A47" s="1254"/>
      <c r="B47" s="1255"/>
      <c r="C47" s="1712" t="s">
        <v>491</v>
      </c>
      <c r="D47" s="1711"/>
      <c r="E47" s="1259">
        <v>362</v>
      </c>
      <c r="F47" s="1259">
        <v>370</v>
      </c>
      <c r="G47" s="1259">
        <v>167</v>
      </c>
      <c r="H47" s="1259">
        <v>277</v>
      </c>
      <c r="I47" s="1259">
        <v>258</v>
      </c>
      <c r="J47" s="1259">
        <v>268</v>
      </c>
      <c r="K47" s="1259">
        <v>304</v>
      </c>
      <c r="L47" s="1259">
        <v>259</v>
      </c>
      <c r="M47" s="1259">
        <v>234</v>
      </c>
      <c r="N47" s="1259">
        <v>183</v>
      </c>
      <c r="O47" s="1259">
        <v>94</v>
      </c>
      <c r="P47" s="1259">
        <v>97</v>
      </c>
      <c r="Q47" s="1259">
        <v>161</v>
      </c>
      <c r="R47" s="1256"/>
      <c r="S47" s="1257"/>
      <c r="T47" s="1329"/>
      <c r="U47" s="1329"/>
      <c r="V47" s="1329"/>
      <c r="W47" s="1329"/>
      <c r="X47" s="1329"/>
      <c r="Y47" s="1329"/>
      <c r="Z47" s="1329"/>
      <c r="AA47" s="1329"/>
      <c r="AB47" s="1329"/>
      <c r="AC47" s="1329"/>
      <c r="AD47" s="1329"/>
    </row>
    <row r="48" spans="1:30" s="555" customFormat="1" ht="10.5" customHeight="1">
      <c r="A48" s="552"/>
      <c r="B48" s="553"/>
      <c r="C48" s="1251"/>
      <c r="D48" s="646" t="s">
        <v>250</v>
      </c>
      <c r="E48" s="866">
        <v>230</v>
      </c>
      <c r="F48" s="866">
        <v>232</v>
      </c>
      <c r="G48" s="866">
        <v>100</v>
      </c>
      <c r="H48" s="866">
        <v>151</v>
      </c>
      <c r="I48" s="866">
        <v>153</v>
      </c>
      <c r="J48" s="866">
        <v>160</v>
      </c>
      <c r="K48" s="866">
        <v>172</v>
      </c>
      <c r="L48" s="866">
        <v>142</v>
      </c>
      <c r="M48" s="866">
        <v>141</v>
      </c>
      <c r="N48" s="866">
        <v>93</v>
      </c>
      <c r="O48" s="866">
        <v>36</v>
      </c>
      <c r="P48" s="866">
        <v>27</v>
      </c>
      <c r="Q48" s="866">
        <v>49</v>
      </c>
      <c r="R48" s="594"/>
      <c r="S48" s="531"/>
      <c r="T48" s="1329"/>
      <c r="U48" s="1329"/>
      <c r="V48" s="1329"/>
      <c r="W48" s="1329"/>
      <c r="X48" s="1329"/>
      <c r="Y48" s="1329"/>
      <c r="Z48" s="1329"/>
      <c r="AA48" s="1329"/>
      <c r="AB48" s="1329"/>
      <c r="AC48" s="1329"/>
      <c r="AD48" s="1329"/>
    </row>
    <row r="49" spans="1:30" s="555" customFormat="1" ht="10.5" customHeight="1">
      <c r="A49" s="552"/>
      <c r="B49" s="553"/>
      <c r="C49" s="1251"/>
      <c r="D49" s="646" t="s">
        <v>251</v>
      </c>
      <c r="E49" s="866">
        <v>19</v>
      </c>
      <c r="F49" s="866">
        <v>30</v>
      </c>
      <c r="G49" s="866">
        <v>15</v>
      </c>
      <c r="H49" s="866">
        <v>28</v>
      </c>
      <c r="I49" s="866">
        <v>26</v>
      </c>
      <c r="J49" s="866">
        <v>27</v>
      </c>
      <c r="K49" s="866">
        <v>27</v>
      </c>
      <c r="L49" s="866">
        <v>22</v>
      </c>
      <c r="M49" s="866">
        <v>25</v>
      </c>
      <c r="N49" s="866">
        <v>22</v>
      </c>
      <c r="O49" s="866">
        <v>9</v>
      </c>
      <c r="P49" s="866">
        <v>18</v>
      </c>
      <c r="Q49" s="866">
        <v>23</v>
      </c>
      <c r="R49" s="594"/>
      <c r="S49" s="531"/>
      <c r="T49" s="1329"/>
      <c r="U49" s="1329"/>
      <c r="V49" s="1329"/>
      <c r="W49" s="1329"/>
      <c r="X49" s="1329"/>
      <c r="Y49" s="1329"/>
      <c r="Z49" s="1329"/>
      <c r="AA49" s="1329"/>
      <c r="AB49" s="1329"/>
      <c r="AC49" s="1329"/>
      <c r="AD49" s="1329"/>
    </row>
    <row r="50" spans="1:30" s="555" customFormat="1" ht="10.5" customHeight="1">
      <c r="A50" s="552"/>
      <c r="B50" s="553"/>
      <c r="C50" s="1251"/>
      <c r="D50" s="646" t="s">
        <v>252</v>
      </c>
      <c r="E50" s="866">
        <v>88</v>
      </c>
      <c r="F50" s="866">
        <v>80</v>
      </c>
      <c r="G50" s="866">
        <v>46</v>
      </c>
      <c r="H50" s="866">
        <v>73</v>
      </c>
      <c r="I50" s="866">
        <v>65</v>
      </c>
      <c r="J50" s="866">
        <v>64</v>
      </c>
      <c r="K50" s="866">
        <v>97</v>
      </c>
      <c r="L50" s="866">
        <v>87</v>
      </c>
      <c r="M50" s="866">
        <v>64</v>
      </c>
      <c r="N50" s="866">
        <v>55</v>
      </c>
      <c r="O50" s="866">
        <v>40</v>
      </c>
      <c r="P50" s="866">
        <v>49</v>
      </c>
      <c r="Q50" s="866">
        <v>80</v>
      </c>
      <c r="R50" s="594"/>
      <c r="S50" s="531"/>
      <c r="T50" s="1329"/>
      <c r="U50" s="1329"/>
      <c r="V50" s="1329"/>
      <c r="W50" s="1329"/>
      <c r="X50" s="1329"/>
      <c r="Y50" s="1329"/>
      <c r="Z50" s="1329"/>
      <c r="AA50" s="1329"/>
      <c r="AB50" s="1329"/>
      <c r="AC50" s="1329"/>
      <c r="AD50" s="1329"/>
    </row>
    <row r="51" spans="1:30" s="555" customFormat="1" ht="10.5" customHeight="1">
      <c r="A51" s="552"/>
      <c r="B51" s="553"/>
      <c r="C51" s="1251"/>
      <c r="D51" s="646" t="s">
        <v>254</v>
      </c>
      <c r="E51" s="866" t="s">
        <v>490</v>
      </c>
      <c r="F51" s="866" t="s">
        <v>490</v>
      </c>
      <c r="G51" s="866" t="s">
        <v>490</v>
      </c>
      <c r="H51" s="866">
        <v>1</v>
      </c>
      <c r="I51" s="866" t="s">
        <v>9</v>
      </c>
      <c r="J51" s="866" t="s">
        <v>9</v>
      </c>
      <c r="K51" s="866" t="s">
        <v>9</v>
      </c>
      <c r="L51" s="866">
        <v>1</v>
      </c>
      <c r="M51" s="866" t="s">
        <v>9</v>
      </c>
      <c r="N51" s="866">
        <v>1</v>
      </c>
      <c r="O51" s="866">
        <v>1</v>
      </c>
      <c r="P51" s="866" t="s">
        <v>9</v>
      </c>
      <c r="Q51" s="866" t="s">
        <v>9</v>
      </c>
      <c r="R51" s="594"/>
      <c r="S51" s="531"/>
      <c r="T51" s="1329"/>
      <c r="U51" s="1329"/>
      <c r="V51" s="1329"/>
      <c r="W51" s="1329"/>
      <c r="X51" s="1329"/>
      <c r="Y51" s="1329"/>
      <c r="Z51" s="1329"/>
      <c r="AA51" s="1329"/>
      <c r="AB51" s="1329"/>
      <c r="AC51" s="1329"/>
      <c r="AD51" s="1329"/>
    </row>
    <row r="52" spans="1:30" s="555" customFormat="1" ht="10.5" customHeight="1">
      <c r="A52" s="552"/>
      <c r="B52" s="553"/>
      <c r="C52" s="1251"/>
      <c r="D52" s="646" t="s">
        <v>253</v>
      </c>
      <c r="E52" s="910">
        <v>25</v>
      </c>
      <c r="F52" s="910">
        <v>28</v>
      </c>
      <c r="G52" s="910">
        <v>6</v>
      </c>
      <c r="H52" s="910">
        <v>24</v>
      </c>
      <c r="I52" s="910">
        <v>14</v>
      </c>
      <c r="J52" s="910">
        <v>17</v>
      </c>
      <c r="K52" s="910">
        <v>8</v>
      </c>
      <c r="L52" s="910">
        <v>7</v>
      </c>
      <c r="M52" s="910">
        <v>4</v>
      </c>
      <c r="N52" s="910">
        <v>12</v>
      </c>
      <c r="O52" s="910">
        <v>8</v>
      </c>
      <c r="P52" s="910">
        <v>3</v>
      </c>
      <c r="Q52" s="910">
        <v>9</v>
      </c>
      <c r="R52" s="594"/>
      <c r="S52" s="531"/>
      <c r="T52" s="1329"/>
      <c r="U52" s="1329"/>
      <c r="V52" s="1329"/>
      <c r="W52" s="1329"/>
      <c r="X52" s="1329"/>
      <c r="Y52" s="1329"/>
      <c r="Z52" s="1329"/>
      <c r="AA52" s="1329"/>
      <c r="AB52" s="1329"/>
      <c r="AC52" s="1329"/>
      <c r="AD52" s="1329"/>
    </row>
    <row r="53" spans="1:30" s="1258" customFormat="1" ht="11.25" customHeight="1">
      <c r="A53" s="1254"/>
      <c r="B53" s="1255"/>
      <c r="C53" s="1711" t="s">
        <v>492</v>
      </c>
      <c r="D53" s="1711"/>
      <c r="E53" s="1259">
        <v>148</v>
      </c>
      <c r="F53" s="1259">
        <v>151</v>
      </c>
      <c r="G53" s="1259">
        <v>41</v>
      </c>
      <c r="H53" s="1259">
        <v>57</v>
      </c>
      <c r="I53" s="1259">
        <v>138</v>
      </c>
      <c r="J53" s="1259">
        <v>75</v>
      </c>
      <c r="K53" s="1259">
        <v>137</v>
      </c>
      <c r="L53" s="1259">
        <v>102</v>
      </c>
      <c r="M53" s="1259">
        <v>118</v>
      </c>
      <c r="N53" s="1259">
        <v>17</v>
      </c>
      <c r="O53" s="1259">
        <v>13</v>
      </c>
      <c r="P53" s="1259">
        <v>9</v>
      </c>
      <c r="Q53" s="1259">
        <v>13</v>
      </c>
      <c r="R53" s="1256"/>
      <c r="S53" s="1257"/>
      <c r="T53" s="1329"/>
      <c r="U53" s="1329"/>
      <c r="V53" s="1329"/>
      <c r="W53" s="1329"/>
      <c r="X53" s="1329"/>
      <c r="Y53" s="1329"/>
      <c r="Z53" s="1329"/>
      <c r="AA53" s="1329"/>
      <c r="AB53" s="1329"/>
      <c r="AC53" s="1329"/>
      <c r="AD53" s="1329"/>
    </row>
    <row r="54" spans="1:30" s="555" customFormat="1" ht="10.5" customHeight="1">
      <c r="A54" s="552"/>
      <c r="B54" s="553"/>
      <c r="C54" s="1251"/>
      <c r="D54" s="646" t="s">
        <v>255</v>
      </c>
      <c r="E54" s="910">
        <v>1</v>
      </c>
      <c r="F54" s="910" t="s">
        <v>9</v>
      </c>
      <c r="G54" s="910">
        <v>1</v>
      </c>
      <c r="H54" s="910">
        <v>1</v>
      </c>
      <c r="I54" s="910">
        <v>1</v>
      </c>
      <c r="J54" s="910">
        <v>1</v>
      </c>
      <c r="K54" s="910" t="s">
        <v>9</v>
      </c>
      <c r="L54" s="910">
        <v>1</v>
      </c>
      <c r="M54" s="910">
        <v>2</v>
      </c>
      <c r="N54" s="910" t="s">
        <v>9</v>
      </c>
      <c r="O54" s="910">
        <v>1</v>
      </c>
      <c r="P54" s="910" t="s">
        <v>9</v>
      </c>
      <c r="Q54" s="910" t="s">
        <v>9</v>
      </c>
      <c r="R54" s="594"/>
      <c r="S54" s="531"/>
      <c r="T54" s="1329"/>
      <c r="U54" s="1329"/>
      <c r="V54" s="1329"/>
      <c r="W54" s="1329"/>
      <c r="X54" s="1329"/>
      <c r="Y54" s="1329"/>
      <c r="Z54" s="1329"/>
      <c r="AA54" s="1329"/>
      <c r="AB54" s="1329"/>
      <c r="AC54" s="1329"/>
      <c r="AD54" s="1329"/>
    </row>
    <row r="55" spans="1:30" s="555" customFormat="1" ht="10.5" customHeight="1">
      <c r="A55" s="552"/>
      <c r="B55" s="553"/>
      <c r="C55" s="1251"/>
      <c r="D55" s="646" t="s">
        <v>256</v>
      </c>
      <c r="E55" s="910">
        <v>147</v>
      </c>
      <c r="F55" s="910">
        <v>151</v>
      </c>
      <c r="G55" s="910">
        <v>40</v>
      </c>
      <c r="H55" s="910">
        <v>56</v>
      </c>
      <c r="I55" s="910">
        <v>137</v>
      </c>
      <c r="J55" s="910">
        <v>74</v>
      </c>
      <c r="K55" s="910">
        <v>137</v>
      </c>
      <c r="L55" s="910">
        <v>101</v>
      </c>
      <c r="M55" s="910">
        <v>116</v>
      </c>
      <c r="N55" s="910">
        <v>17</v>
      </c>
      <c r="O55" s="910">
        <v>12</v>
      </c>
      <c r="P55" s="910">
        <v>9</v>
      </c>
      <c r="Q55" s="910">
        <v>13</v>
      </c>
      <c r="R55" s="594"/>
      <c r="S55" s="531"/>
      <c r="T55" s="1329"/>
      <c r="U55" s="1329"/>
      <c r="V55" s="1329"/>
      <c r="W55" s="1329"/>
      <c r="X55" s="1329"/>
      <c r="Y55" s="1329"/>
      <c r="Z55" s="1329"/>
      <c r="AA55" s="1329"/>
      <c r="AB55" s="1329"/>
      <c r="AC55" s="1329"/>
      <c r="AD55" s="1329"/>
    </row>
    <row r="56" spans="1:30" s="881" customFormat="1" ht="13.5" customHeight="1">
      <c r="A56" s="877"/>
      <c r="B56" s="851"/>
      <c r="C56" s="566" t="s">
        <v>404</v>
      </c>
      <c r="D56" s="878"/>
      <c r="E56" s="537"/>
      <c r="F56" s="537"/>
      <c r="G56" s="567"/>
      <c r="H56" s="567"/>
      <c r="I56" s="879"/>
      <c r="J56" s="537"/>
      <c r="K56" s="537"/>
      <c r="L56" s="537"/>
      <c r="M56" s="537"/>
      <c r="N56" s="537"/>
      <c r="O56" s="537"/>
      <c r="P56" s="537" t="s">
        <v>105</v>
      </c>
      <c r="Q56" s="537"/>
      <c r="R56" s="880"/>
      <c r="S56" s="567"/>
      <c r="T56" s="1329"/>
      <c r="U56" s="1329"/>
      <c r="V56" s="1329"/>
      <c r="W56" s="1329"/>
      <c r="X56" s="1329"/>
      <c r="Y56" s="1329"/>
      <c r="Z56" s="1329"/>
      <c r="AA56" s="1329"/>
      <c r="AB56" s="1329"/>
      <c r="AC56" s="1329"/>
      <c r="AD56" s="1329"/>
    </row>
    <row r="57" spans="1:30" s="521" customFormat="1" ht="16.5" customHeight="1" thickBot="1">
      <c r="A57" s="557"/>
      <c r="B57" s="568"/>
      <c r="C57" s="1090"/>
      <c r="D57" s="569"/>
      <c r="E57" s="571"/>
      <c r="F57" s="571"/>
      <c r="G57" s="571"/>
      <c r="H57" s="571"/>
      <c r="I57" s="571"/>
      <c r="J57" s="571"/>
      <c r="K57" s="571"/>
      <c r="L57" s="571"/>
      <c r="M57" s="571"/>
      <c r="N57" s="571"/>
      <c r="O57" s="571"/>
      <c r="P57" s="571"/>
      <c r="Q57" s="538" t="s">
        <v>73</v>
      </c>
      <c r="R57" s="572"/>
      <c r="S57" s="573"/>
      <c r="T57" s="1329"/>
      <c r="U57" s="1329"/>
      <c r="V57" s="1329"/>
      <c r="W57" s="1329"/>
      <c r="X57" s="1329"/>
      <c r="Y57" s="1329"/>
      <c r="Z57" s="1329"/>
      <c r="AA57" s="1329"/>
      <c r="AB57" s="1329"/>
      <c r="AC57" s="1329"/>
      <c r="AD57" s="1329"/>
    </row>
    <row r="58" spans="1:30" ht="13.5" customHeight="1" thickBot="1">
      <c r="A58" s="464"/>
      <c r="B58" s="568"/>
      <c r="C58" s="1708" t="s">
        <v>318</v>
      </c>
      <c r="D58" s="1709"/>
      <c r="E58" s="1709"/>
      <c r="F58" s="1709"/>
      <c r="G58" s="1709"/>
      <c r="H58" s="1709"/>
      <c r="I58" s="1709"/>
      <c r="J58" s="1709"/>
      <c r="K58" s="1709"/>
      <c r="L58" s="1709"/>
      <c r="M58" s="1709"/>
      <c r="N58" s="1709"/>
      <c r="O58" s="1709"/>
      <c r="P58" s="1709"/>
      <c r="Q58" s="1710"/>
      <c r="R58" s="538"/>
      <c r="S58" s="524"/>
      <c r="T58" s="1329"/>
      <c r="U58" s="1329"/>
      <c r="V58" s="1329"/>
      <c r="W58" s="1329"/>
      <c r="X58" s="1329"/>
      <c r="Y58" s="1329"/>
      <c r="Z58" s="1329"/>
      <c r="AA58" s="1329"/>
      <c r="AB58" s="1329"/>
      <c r="AC58" s="1329"/>
      <c r="AD58" s="1329"/>
    </row>
    <row r="59" spans="1:30" ht="3.75" customHeight="1">
      <c r="A59" s="464"/>
      <c r="B59" s="568"/>
      <c r="C59" s="1705" t="s">
        <v>69</v>
      </c>
      <c r="D59" s="1705"/>
      <c r="E59" s="524"/>
      <c r="F59" s="524"/>
      <c r="G59" s="575"/>
      <c r="H59" s="575"/>
      <c r="I59" s="575"/>
      <c r="J59" s="575"/>
      <c r="K59" s="575"/>
      <c r="L59" s="575"/>
      <c r="M59" s="575"/>
      <c r="N59" s="575"/>
      <c r="O59" s="575"/>
      <c r="P59" s="575"/>
      <c r="Q59" s="575"/>
      <c r="R59" s="572"/>
      <c r="S59" s="524"/>
      <c r="T59" s="1329"/>
      <c r="U59" s="1329"/>
      <c r="V59" s="1329"/>
      <c r="W59" s="1329"/>
      <c r="X59" s="1329"/>
      <c r="Y59" s="1329"/>
      <c r="Z59" s="1329"/>
      <c r="AA59" s="1329"/>
      <c r="AB59" s="1329"/>
      <c r="AC59" s="1329"/>
      <c r="AD59" s="1329"/>
    </row>
    <row r="60" spans="1:30" ht="13.5" customHeight="1">
      <c r="A60" s="464"/>
      <c r="B60" s="535"/>
      <c r="C60" s="1706"/>
      <c r="D60" s="1706"/>
      <c r="E60" s="1632">
        <v>2014</v>
      </c>
      <c r="F60" s="1632"/>
      <c r="G60" s="1632"/>
      <c r="H60" s="1632"/>
      <c r="I60" s="1632"/>
      <c r="J60" s="1632"/>
      <c r="K60" s="1632"/>
      <c r="L60" s="1632"/>
      <c r="M60" s="1632"/>
      <c r="N60" s="1632"/>
      <c r="O60" s="1713">
        <v>2015</v>
      </c>
      <c r="P60" s="1632"/>
      <c r="Q60" s="1632"/>
      <c r="R60" s="474"/>
      <c r="S60" s="474"/>
      <c r="T60" s="1329"/>
      <c r="U60" s="1329"/>
      <c r="V60" s="1329"/>
      <c r="W60" s="1329"/>
      <c r="X60" s="1329"/>
      <c r="Y60" s="1329"/>
      <c r="Z60" s="1329"/>
      <c r="AA60" s="1329"/>
      <c r="AB60" s="1329"/>
      <c r="AC60" s="1329"/>
      <c r="AD60" s="1329"/>
    </row>
    <row r="61" spans="1:30" ht="12.75" customHeight="1">
      <c r="A61" s="464"/>
      <c r="B61" s="535"/>
      <c r="C61" s="479"/>
      <c r="D61" s="479"/>
      <c r="E61" s="944" t="s">
        <v>494</v>
      </c>
      <c r="F61" s="523" t="s">
        <v>102</v>
      </c>
      <c r="G61" s="523" t="s">
        <v>101</v>
      </c>
      <c r="H61" s="523" t="s">
        <v>100</v>
      </c>
      <c r="I61" s="523" t="s">
        <v>99</v>
      </c>
      <c r="J61" s="523" t="s">
        <v>98</v>
      </c>
      <c r="K61" s="523" t="s">
        <v>97</v>
      </c>
      <c r="L61" s="523" t="s">
        <v>96</v>
      </c>
      <c r="M61" s="523" t="s">
        <v>95</v>
      </c>
      <c r="N61" s="523" t="s">
        <v>94</v>
      </c>
      <c r="O61" s="1332" t="s">
        <v>93</v>
      </c>
      <c r="P61" s="914" t="s">
        <v>104</v>
      </c>
      <c r="Q61" s="914" t="s">
        <v>103</v>
      </c>
      <c r="R61" s="594"/>
      <c r="S61" s="474"/>
      <c r="T61" s="1329"/>
      <c r="U61" s="1329"/>
      <c r="V61" s="1329"/>
      <c r="W61" s="1329"/>
      <c r="X61" s="1329"/>
      <c r="Y61" s="1329"/>
      <c r="Z61" s="1329"/>
      <c r="AA61" s="1329"/>
      <c r="AB61" s="1329"/>
      <c r="AC61" s="1329"/>
      <c r="AD61" s="1329"/>
    </row>
    <row r="62" spans="1:30" ht="11.25" customHeight="1">
      <c r="A62" s="464"/>
      <c r="B62" s="568"/>
      <c r="C62" s="1707" t="s">
        <v>92</v>
      </c>
      <c r="D62" s="1707"/>
      <c r="E62" s="647"/>
      <c r="F62" s="647"/>
      <c r="G62" s="647"/>
      <c r="H62" s="647"/>
      <c r="I62" s="647"/>
      <c r="J62" s="647"/>
      <c r="K62" s="647"/>
      <c r="L62" s="647"/>
      <c r="M62" s="647"/>
      <c r="N62" s="647"/>
      <c r="O62" s="647"/>
      <c r="P62" s="647"/>
      <c r="Q62" s="647"/>
      <c r="R62" s="572"/>
      <c r="S62" s="524"/>
      <c r="T62" s="1329"/>
      <c r="U62" s="1329"/>
      <c r="V62" s="1329"/>
      <c r="W62" s="1329"/>
      <c r="X62" s="1329"/>
      <c r="Y62" s="1329"/>
      <c r="Z62" s="1329"/>
      <c r="AA62" s="1329"/>
      <c r="AB62" s="1329"/>
      <c r="AC62" s="1329"/>
      <c r="AD62" s="1329"/>
    </row>
    <row r="63" spans="1:30" s="580" customFormat="1" ht="9.75" customHeight="1">
      <c r="A63" s="577"/>
      <c r="B63" s="578"/>
      <c r="C63" s="579" t="s">
        <v>91</v>
      </c>
      <c r="D63" s="493"/>
      <c r="E63" s="986">
        <v>1.36</v>
      </c>
      <c r="F63" s="986">
        <v>0.24</v>
      </c>
      <c r="G63" s="986">
        <v>-0.13</v>
      </c>
      <c r="H63" s="986">
        <v>7.0000000000000007E-2</v>
      </c>
      <c r="I63" s="986">
        <v>-0.69</v>
      </c>
      <c r="J63" s="986">
        <v>-0.23</v>
      </c>
      <c r="K63" s="986">
        <v>0.56999999999999995</v>
      </c>
      <c r="L63" s="986">
        <v>0.33</v>
      </c>
      <c r="M63" s="986">
        <v>-0.21</v>
      </c>
      <c r="N63" s="986">
        <v>-0.02</v>
      </c>
      <c r="O63" s="986">
        <v>-1.41</v>
      </c>
      <c r="P63" s="986">
        <v>-7.0000000000000007E-2</v>
      </c>
      <c r="Q63" s="986">
        <v>1.89</v>
      </c>
      <c r="R63" s="510"/>
      <c r="S63" s="510"/>
      <c r="T63" s="1329"/>
      <c r="U63" s="1329"/>
      <c r="V63" s="1329"/>
      <c r="W63" s="1329"/>
      <c r="X63" s="1329"/>
      <c r="Y63" s="1329"/>
      <c r="Z63" s="1329"/>
      <c r="AA63" s="1329"/>
      <c r="AB63" s="1329"/>
      <c r="AC63" s="1329"/>
      <c r="AD63" s="1329"/>
    </row>
    <row r="64" spans="1:30" s="580" customFormat="1" ht="9.75" customHeight="1">
      <c r="A64" s="577"/>
      <c r="B64" s="578"/>
      <c r="C64" s="579" t="s">
        <v>90</v>
      </c>
      <c r="D64" s="493"/>
      <c r="E64" s="986">
        <v>-0.37</v>
      </c>
      <c r="F64" s="986">
        <v>-0.14000000000000001</v>
      </c>
      <c r="G64" s="986">
        <v>-0.44</v>
      </c>
      <c r="H64" s="986">
        <v>-0.42</v>
      </c>
      <c r="I64" s="986">
        <v>-0.87</v>
      </c>
      <c r="J64" s="986">
        <v>-0.36</v>
      </c>
      <c r="K64" s="986">
        <v>-0.37</v>
      </c>
      <c r="L64" s="986">
        <v>0</v>
      </c>
      <c r="M64" s="986">
        <v>0.02</v>
      </c>
      <c r="N64" s="986">
        <v>-0.36</v>
      </c>
      <c r="O64" s="986">
        <v>-0.39</v>
      </c>
      <c r="P64" s="986">
        <v>-0.21</v>
      </c>
      <c r="Q64" s="986">
        <v>0.31</v>
      </c>
      <c r="R64" s="510"/>
      <c r="S64" s="510"/>
      <c r="T64" s="1329"/>
      <c r="U64" s="1329"/>
      <c r="V64" s="1329"/>
      <c r="W64" s="1329"/>
      <c r="X64" s="1329"/>
      <c r="Y64" s="1329"/>
      <c r="Z64" s="1329"/>
      <c r="AA64" s="1329"/>
      <c r="AB64" s="1329"/>
      <c r="AC64" s="1329"/>
      <c r="AD64" s="1329"/>
    </row>
    <row r="65" spans="1:30" s="580" customFormat="1" ht="11.25" customHeight="1">
      <c r="A65" s="577"/>
      <c r="B65" s="578"/>
      <c r="C65" s="579" t="s">
        <v>265</v>
      </c>
      <c r="D65" s="493"/>
      <c r="E65" s="986">
        <v>0.19</v>
      </c>
      <c r="F65" s="986">
        <v>0.16</v>
      </c>
      <c r="G65" s="986">
        <v>7.0000000000000007E-2</v>
      </c>
      <c r="H65" s="986">
        <v>-0.05</v>
      </c>
      <c r="I65" s="986">
        <v>-0.18</v>
      </c>
      <c r="J65" s="986">
        <v>-0.23</v>
      </c>
      <c r="K65" s="986">
        <v>-0.27</v>
      </c>
      <c r="L65" s="986">
        <v>-0.25</v>
      </c>
      <c r="M65" s="986">
        <v>-0.23</v>
      </c>
      <c r="N65" s="986">
        <v>-0.28000000000000003</v>
      </c>
      <c r="O65" s="986">
        <v>-0.32</v>
      </c>
      <c r="P65" s="986">
        <v>-0.33</v>
      </c>
      <c r="Q65" s="986">
        <v>-0.27</v>
      </c>
      <c r="R65" s="510"/>
      <c r="S65" s="510"/>
      <c r="T65" s="1329"/>
      <c r="U65" s="1329"/>
      <c r="V65" s="1329"/>
      <c r="W65" s="1329"/>
      <c r="X65" s="1329"/>
      <c r="Y65" s="1329"/>
      <c r="Z65" s="1329"/>
      <c r="AA65" s="1329"/>
      <c r="AB65" s="1329"/>
      <c r="AC65" s="1329"/>
      <c r="AD65" s="1329"/>
    </row>
    <row r="66" spans="1:30" ht="11.25" customHeight="1">
      <c r="A66" s="464"/>
      <c r="B66" s="568"/>
      <c r="C66" s="1083" t="s">
        <v>89</v>
      </c>
      <c r="D66" s="576"/>
      <c r="E66" s="581"/>
      <c r="F66" s="219"/>
      <c r="G66" s="632"/>
      <c r="H66" s="632"/>
      <c r="I66" s="632"/>
      <c r="J66" s="114"/>
      <c r="K66" s="581"/>
      <c r="L66" s="632"/>
      <c r="M66" s="632"/>
      <c r="N66" s="632"/>
      <c r="O66" s="632"/>
      <c r="P66" s="632"/>
      <c r="Q66" s="582"/>
      <c r="R66" s="572"/>
      <c r="S66" s="524"/>
      <c r="T66" s="1329"/>
      <c r="U66" s="1329"/>
      <c r="V66" s="1329"/>
      <c r="W66" s="1329"/>
      <c r="X66" s="1329"/>
      <c r="Y66" s="1329"/>
      <c r="Z66" s="1329"/>
      <c r="AA66" s="1329"/>
      <c r="AB66" s="1329"/>
      <c r="AC66" s="1329"/>
      <c r="AD66" s="1329"/>
    </row>
    <row r="67" spans="1:30" ht="9.75" customHeight="1">
      <c r="A67" s="464"/>
      <c r="B67" s="583"/>
      <c r="C67" s="533"/>
      <c r="D67" s="848" t="s">
        <v>615</v>
      </c>
      <c r="E67" s="680"/>
      <c r="F67" s="682"/>
      <c r="G67" s="109"/>
      <c r="H67" s="109"/>
      <c r="I67" s="109"/>
      <c r="J67" s="683">
        <v>34.230889532590794</v>
      </c>
      <c r="K67" s="581"/>
      <c r="L67" s="632"/>
      <c r="M67" s="632"/>
      <c r="N67" s="632"/>
      <c r="O67" s="632"/>
      <c r="P67" s="632"/>
      <c r="Q67" s="1252">
        <f>+J67</f>
        <v>34.230889532590794</v>
      </c>
      <c r="R67" s="572"/>
      <c r="S67" s="524"/>
      <c r="T67" s="1329"/>
      <c r="U67" s="1329"/>
      <c r="V67" s="1329"/>
      <c r="W67" s="1329"/>
      <c r="X67" s="1329"/>
      <c r="Y67" s="1329"/>
      <c r="Z67" s="1329"/>
      <c r="AA67" s="1329"/>
      <c r="AB67" s="1329"/>
      <c r="AC67" s="1329"/>
      <c r="AD67" s="1329"/>
    </row>
    <row r="68" spans="1:30" ht="9.75" customHeight="1">
      <c r="A68" s="464"/>
      <c r="B68" s="584"/>
      <c r="C68" s="493"/>
      <c r="D68" s="684" t="s">
        <v>616</v>
      </c>
      <c r="E68" s="685"/>
      <c r="F68" s="685"/>
      <c r="G68" s="685"/>
      <c r="H68" s="685"/>
      <c r="I68" s="685"/>
      <c r="J68" s="683">
        <v>30.826605615134351</v>
      </c>
      <c r="K68" s="581"/>
      <c r="L68" s="246"/>
      <c r="M68" s="632"/>
      <c r="N68" s="632"/>
      <c r="O68" s="632"/>
      <c r="P68" s="632"/>
      <c r="Q68" s="1252">
        <f t="shared" ref="Q68:Q71" si="0">+J68</f>
        <v>30.826605615134351</v>
      </c>
      <c r="R68" s="585"/>
      <c r="S68" s="585"/>
    </row>
    <row r="69" spans="1:30" ht="9.75" customHeight="1">
      <c r="A69" s="464"/>
      <c r="B69" s="584"/>
      <c r="C69" s="493"/>
      <c r="D69" s="684" t="s">
        <v>617</v>
      </c>
      <c r="E69" s="680"/>
      <c r="F69" s="220"/>
      <c r="G69" s="220"/>
      <c r="H69" s="109"/>
      <c r="I69" s="221"/>
      <c r="J69" s="683">
        <v>17.038039248554206</v>
      </c>
      <c r="K69" s="581"/>
      <c r="L69" s="246"/>
      <c r="M69" s="632"/>
      <c r="N69" s="632"/>
      <c r="O69" s="632"/>
      <c r="P69" s="632"/>
      <c r="Q69" s="1252">
        <f t="shared" si="0"/>
        <v>17.038039248554206</v>
      </c>
      <c r="R69" s="586"/>
      <c r="S69" s="524"/>
    </row>
    <row r="70" spans="1:30" ht="9.75" customHeight="1">
      <c r="A70" s="464"/>
      <c r="B70" s="584"/>
      <c r="C70" s="493"/>
      <c r="D70" s="684" t="s">
        <v>618</v>
      </c>
      <c r="E70" s="686"/>
      <c r="F70" s="684"/>
      <c r="G70" s="684"/>
      <c r="H70" s="684"/>
      <c r="I70" s="684"/>
      <c r="J70" s="683">
        <v>14.947143216712821</v>
      </c>
      <c r="K70" s="581"/>
      <c r="L70" s="246"/>
      <c r="M70" s="632"/>
      <c r="N70" s="632"/>
      <c r="O70" s="632"/>
      <c r="P70" s="632"/>
      <c r="Q70" s="1252">
        <f t="shared" si="0"/>
        <v>14.947143216712821</v>
      </c>
      <c r="R70" s="586"/>
      <c r="S70" s="524"/>
    </row>
    <row r="71" spans="1:30" ht="9.75" customHeight="1">
      <c r="A71" s="464"/>
      <c r="B71" s="584"/>
      <c r="C71" s="493"/>
      <c r="D71" s="687" t="s">
        <v>619</v>
      </c>
      <c r="E71" s="688"/>
      <c r="F71" s="688"/>
      <c r="G71" s="688"/>
      <c r="H71" s="688"/>
      <c r="I71" s="688"/>
      <c r="J71" s="683">
        <v>8.2544761904761899</v>
      </c>
      <c r="K71" s="581"/>
      <c r="L71" s="246"/>
      <c r="M71" s="632"/>
      <c r="N71" s="632"/>
      <c r="O71" s="632"/>
      <c r="P71" s="632"/>
      <c r="Q71" s="1252">
        <f t="shared" si="0"/>
        <v>8.2544761904761899</v>
      </c>
      <c r="R71" s="586"/>
      <c r="S71" s="524"/>
    </row>
    <row r="72" spans="1:30" ht="9.75" customHeight="1">
      <c r="A72" s="464"/>
      <c r="B72" s="584"/>
      <c r="C72" s="493"/>
      <c r="D72" s="684" t="s">
        <v>620</v>
      </c>
      <c r="E72" s="220"/>
      <c r="F72" s="220"/>
      <c r="G72" s="220"/>
      <c r="H72" s="109"/>
      <c r="I72" s="221"/>
      <c r="J72" s="582">
        <v>-8.8012365681509266</v>
      </c>
      <c r="K72" s="581"/>
      <c r="L72" s="246"/>
      <c r="M72" s="632"/>
      <c r="N72" s="632"/>
      <c r="O72" s="632"/>
      <c r="P72" s="632"/>
      <c r="Q72" s="581"/>
      <c r="R72" s="586"/>
      <c r="S72" s="524"/>
    </row>
    <row r="73" spans="1:30" ht="9.75" customHeight="1">
      <c r="A73" s="464"/>
      <c r="B73" s="584"/>
      <c r="C73" s="493"/>
      <c r="D73" s="684" t="s">
        <v>621</v>
      </c>
      <c r="E73" s="681"/>
      <c r="F73" s="221"/>
      <c r="G73" s="221"/>
      <c r="H73" s="109"/>
      <c r="I73" s="221"/>
      <c r="J73" s="582">
        <v>-2.1609633607654</v>
      </c>
      <c r="K73" s="581"/>
      <c r="L73" s="246"/>
      <c r="M73" s="632"/>
      <c r="N73" s="632"/>
      <c r="O73" s="632"/>
      <c r="P73" s="632"/>
      <c r="Q73" s="689"/>
      <c r="R73" s="586"/>
      <c r="S73" s="524"/>
    </row>
    <row r="74" spans="1:30" ht="9.75" customHeight="1">
      <c r="A74" s="464"/>
      <c r="B74" s="584"/>
      <c r="C74" s="493"/>
      <c r="D74" s="684" t="s">
        <v>622</v>
      </c>
      <c r="E74" s="681"/>
      <c r="F74" s="221"/>
      <c r="G74" s="221"/>
      <c r="H74" s="109"/>
      <c r="I74" s="221"/>
      <c r="J74" s="582">
        <v>-2.1571177903291994</v>
      </c>
      <c r="K74" s="581"/>
      <c r="L74" s="246"/>
      <c r="M74" s="632"/>
      <c r="N74" s="632"/>
      <c r="O74" s="632"/>
      <c r="P74" s="632"/>
      <c r="Q74" s="689"/>
      <c r="R74" s="586"/>
      <c r="S74" s="524"/>
    </row>
    <row r="75" spans="1:30" ht="9.75" customHeight="1">
      <c r="A75" s="464"/>
      <c r="B75" s="584"/>
      <c r="C75" s="493"/>
      <c r="D75" s="684" t="s">
        <v>623</v>
      </c>
      <c r="E75" s="681"/>
      <c r="F75" s="221"/>
      <c r="G75" s="221"/>
      <c r="H75" s="109"/>
      <c r="I75" s="221"/>
      <c r="J75" s="582">
        <v>-1.3117625843680703</v>
      </c>
      <c r="K75" s="581"/>
      <c r="L75" s="246"/>
      <c r="M75" s="632"/>
      <c r="N75" s="632"/>
      <c r="O75" s="632"/>
      <c r="P75" s="632"/>
      <c r="Q75" s="689"/>
      <c r="R75" s="586"/>
      <c r="S75" s="524"/>
    </row>
    <row r="76" spans="1:30" ht="9.75" customHeight="1">
      <c r="A76" s="464"/>
      <c r="B76" s="584"/>
      <c r="C76" s="493"/>
      <c r="D76" s="684" t="s">
        <v>624</v>
      </c>
      <c r="E76" s="681"/>
      <c r="F76" s="220"/>
      <c r="G76" s="220"/>
      <c r="H76" s="109"/>
      <c r="I76" s="221"/>
      <c r="J76" s="582">
        <v>-1.069673315987274</v>
      </c>
      <c r="K76" s="581"/>
      <c r="L76" s="246"/>
      <c r="M76" s="632"/>
      <c r="N76" s="632"/>
      <c r="O76" s="632"/>
      <c r="P76" s="632"/>
      <c r="Q76" s="581"/>
      <c r="R76" s="586"/>
      <c r="S76" s="524"/>
    </row>
    <row r="77" spans="1:30" ht="0.75" customHeight="1">
      <c r="A77" s="464"/>
      <c r="B77" s="584"/>
      <c r="C77" s="493"/>
      <c r="D77" s="587"/>
      <c r="E77" s="581"/>
      <c r="F77" s="220"/>
      <c r="G77" s="220"/>
      <c r="H77" s="109"/>
      <c r="I77" s="221"/>
      <c r="J77" s="582"/>
      <c r="K77" s="581"/>
      <c r="L77" s="246"/>
      <c r="M77" s="632"/>
      <c r="N77" s="632"/>
      <c r="O77" s="632"/>
      <c r="P77" s="632"/>
      <c r="Q77" s="581"/>
      <c r="R77" s="586"/>
      <c r="S77" s="524"/>
    </row>
    <row r="78" spans="1:30" ht="13.5" customHeight="1">
      <c r="A78" s="464"/>
      <c r="B78" s="588"/>
      <c r="C78" s="570" t="s">
        <v>245</v>
      </c>
      <c r="D78" s="587"/>
      <c r="E78" s="570"/>
      <c r="F78" s="570"/>
      <c r="G78" s="589" t="s">
        <v>88</v>
      </c>
      <c r="H78" s="570"/>
      <c r="I78" s="570"/>
      <c r="J78" s="570"/>
      <c r="K78" s="570"/>
      <c r="L78" s="570"/>
      <c r="M78" s="570"/>
      <c r="N78" s="570"/>
      <c r="O78" s="222"/>
      <c r="P78" s="222"/>
      <c r="Q78" s="222"/>
      <c r="R78" s="572"/>
      <c r="S78" s="524"/>
    </row>
    <row r="79" spans="1:30" ht="3" customHeight="1">
      <c r="A79" s="464"/>
      <c r="B79" s="588"/>
      <c r="C79" s="570"/>
      <c r="D79" s="587"/>
      <c r="E79" s="570"/>
      <c r="F79" s="570"/>
      <c r="G79" s="589"/>
      <c r="H79" s="570"/>
      <c r="I79" s="570"/>
      <c r="J79" s="570"/>
      <c r="K79" s="570"/>
      <c r="L79" s="570"/>
      <c r="M79" s="570"/>
      <c r="N79" s="570"/>
      <c r="O79" s="222"/>
      <c r="P79" s="222"/>
      <c r="Q79" s="222"/>
      <c r="R79" s="572"/>
      <c r="S79" s="524"/>
    </row>
    <row r="80" spans="1:30" s="166" customFormat="1" ht="13.5" customHeight="1">
      <c r="A80" s="165"/>
      <c r="B80" s="291">
        <v>16</v>
      </c>
      <c r="C80" s="1665">
        <v>42095</v>
      </c>
      <c r="D80" s="1665"/>
      <c r="E80" s="1665"/>
      <c r="F80" s="167"/>
      <c r="G80" s="167"/>
      <c r="H80" s="167"/>
      <c r="I80" s="167"/>
      <c r="J80" s="167"/>
      <c r="K80" s="167"/>
      <c r="L80" s="167"/>
      <c r="M80" s="167"/>
      <c r="N80" s="167"/>
      <c r="P80" s="165"/>
      <c r="R80" s="171"/>
    </row>
    <row r="83" spans="6:18" ht="18" customHeight="1"/>
    <row r="85" spans="6:18">
      <c r="F85" s="590"/>
      <c r="G85" s="590"/>
      <c r="H85" s="590"/>
      <c r="I85" s="590"/>
      <c r="J85" s="590"/>
      <c r="K85" s="590"/>
    </row>
    <row r="86" spans="6:18" ht="17.25" customHeight="1">
      <c r="F86" s="590"/>
      <c r="G86" s="590"/>
      <c r="H86" s="590"/>
      <c r="I86" s="590"/>
      <c r="J86" s="590"/>
      <c r="K86" s="590"/>
    </row>
    <row r="87" spans="6:18">
      <c r="F87" s="590"/>
      <c r="G87" s="590"/>
      <c r="H87" s="590"/>
      <c r="I87" s="590"/>
      <c r="J87" s="590"/>
      <c r="K87" s="590"/>
    </row>
    <row r="88" spans="6:18" ht="9" customHeight="1">
      <c r="F88" s="590"/>
      <c r="G88" s="590"/>
      <c r="H88" s="590"/>
      <c r="I88" s="590"/>
      <c r="J88" s="590"/>
      <c r="K88" s="590"/>
    </row>
    <row r="89" spans="6:18" ht="8.25" customHeight="1">
      <c r="F89" s="590"/>
      <c r="G89" s="590"/>
      <c r="H89" s="590"/>
      <c r="I89" s="590"/>
      <c r="J89" s="590"/>
      <c r="K89" s="590"/>
    </row>
    <row r="90" spans="6:18" ht="9.75" customHeight="1">
      <c r="F90" s="590"/>
      <c r="G90" s="590"/>
      <c r="H90" s="590"/>
      <c r="I90" s="590"/>
      <c r="J90" s="590"/>
      <c r="K90" s="590"/>
    </row>
    <row r="91" spans="6:18">
      <c r="F91" s="590"/>
      <c r="G91" s="590"/>
      <c r="H91" s="590"/>
      <c r="I91" s="590"/>
      <c r="J91" s="590"/>
      <c r="K91" s="590"/>
    </row>
    <row r="92" spans="6:18">
      <c r="F92" s="590"/>
      <c r="G92" s="590"/>
      <c r="H92" s="590"/>
      <c r="I92" s="590"/>
      <c r="J92" s="590"/>
      <c r="K92" s="590"/>
    </row>
    <row r="93" spans="6:18">
      <c r="F93" s="590"/>
      <c r="G93" s="590"/>
      <c r="H93" s="590"/>
      <c r="I93" s="590"/>
      <c r="J93" s="590"/>
      <c r="K93" s="590"/>
    </row>
    <row r="94" spans="6:18">
      <c r="F94" s="590"/>
      <c r="G94" s="590"/>
      <c r="H94" s="590"/>
      <c r="I94" s="590"/>
      <c r="J94" s="590"/>
      <c r="K94" s="590"/>
      <c r="R94" s="480"/>
    </row>
    <row r="95" spans="6:18">
      <c r="F95" s="590"/>
      <c r="G95" s="590"/>
      <c r="H95" s="590"/>
      <c r="I95" s="590"/>
      <c r="J95" s="590"/>
      <c r="K95" s="590"/>
    </row>
    <row r="96" spans="6:18">
      <c r="F96" s="590"/>
      <c r="G96" s="590"/>
      <c r="H96" s="590"/>
      <c r="I96" s="590"/>
      <c r="J96" s="590"/>
      <c r="K96" s="590"/>
    </row>
    <row r="97" spans="2:11">
      <c r="B97" s="590"/>
      <c r="C97" s="590"/>
      <c r="D97" s="591"/>
      <c r="E97" s="590"/>
      <c r="F97" s="590"/>
      <c r="G97" s="590"/>
      <c r="H97" s="590"/>
      <c r="I97" s="590"/>
      <c r="J97" s="590"/>
      <c r="K97" s="590"/>
    </row>
    <row r="98" spans="2:11">
      <c r="B98" s="590"/>
      <c r="C98" s="590"/>
      <c r="D98" s="590"/>
      <c r="E98" s="590"/>
      <c r="F98" s="590"/>
      <c r="G98" s="590"/>
      <c r="H98" s="590"/>
      <c r="I98" s="590"/>
      <c r="J98" s="590"/>
      <c r="K98" s="590"/>
    </row>
  </sheetData>
  <mergeCells count="45">
    <mergeCell ref="C80:E80"/>
    <mergeCell ref="C38:D38"/>
    <mergeCell ref="C39:D39"/>
    <mergeCell ref="C40:D40"/>
    <mergeCell ref="C41:D41"/>
    <mergeCell ref="C42:Q42"/>
    <mergeCell ref="C59:D60"/>
    <mergeCell ref="C62:D62"/>
    <mergeCell ref="C58:Q58"/>
    <mergeCell ref="C53:D53"/>
    <mergeCell ref="C43:Q43"/>
    <mergeCell ref="C47:D47"/>
    <mergeCell ref="E60:N60"/>
    <mergeCell ref="O60:Q60"/>
    <mergeCell ref="C46:D46"/>
    <mergeCell ref="C32:D32"/>
    <mergeCell ref="C30:D30"/>
    <mergeCell ref="C33:D33"/>
    <mergeCell ref="C1:F1"/>
    <mergeCell ref="C4:Q4"/>
    <mergeCell ref="C6:Q6"/>
    <mergeCell ref="C7:D8"/>
    <mergeCell ref="G7:I7"/>
    <mergeCell ref="J7:L7"/>
    <mergeCell ref="M7:O7"/>
    <mergeCell ref="P7:Q7"/>
    <mergeCell ref="J1:P1"/>
    <mergeCell ref="E8:N8"/>
    <mergeCell ref="O8:Q8"/>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1:D31"/>
  </mergeCells>
  <conditionalFormatting sqref="E45:Q45 E61:Q61 E9:Q9">
    <cfRule type="cellIs" dxfId="9"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W62"/>
  <sheetViews>
    <sheetView zoomScaleNormal="100" workbookViewId="0"/>
  </sheetViews>
  <sheetFormatPr defaultRowHeight="12.75"/>
  <cols>
    <col min="1" max="1" width="1" style="166" customWidth="1"/>
    <col min="2" max="2" width="2.5703125" style="516" customWidth="1"/>
    <col min="3" max="3" width="1" style="166" customWidth="1"/>
    <col min="4" max="4" width="26.5703125" style="166" customWidth="1"/>
    <col min="5" max="5" width="0.28515625" style="166" customWidth="1"/>
    <col min="6" max="6" width="6.85546875" style="166" customWidth="1"/>
    <col min="7" max="7" width="6.7109375" style="166" customWidth="1"/>
    <col min="8" max="8" width="7" style="166" customWidth="1"/>
    <col min="9" max="9" width="6.85546875" style="166" customWidth="1"/>
    <col min="10" max="10" width="6.7109375" style="166" customWidth="1"/>
    <col min="11" max="11" width="7" style="166" customWidth="1"/>
    <col min="12" max="12" width="6.85546875" style="166" customWidth="1"/>
    <col min="13" max="13" width="6.7109375" style="166" customWidth="1"/>
    <col min="14" max="14" width="7" style="166" customWidth="1"/>
    <col min="15" max="15" width="6.85546875" style="166" customWidth="1"/>
    <col min="16" max="16" width="2.5703125" style="1422" customWidth="1"/>
    <col min="17" max="17" width="1" style="1422" customWidth="1"/>
    <col min="18" max="18" width="8.42578125" style="1324" customWidth="1"/>
    <col min="19" max="146" width="9.140625" style="166"/>
    <col min="147" max="147" width="1" style="166" customWidth="1"/>
    <col min="148" max="148" width="2.5703125" style="166" customWidth="1"/>
    <col min="149" max="149" width="1" style="166" customWidth="1"/>
    <col min="150" max="150" width="20.42578125" style="166" customWidth="1"/>
    <col min="151" max="152" width="0.5703125" style="166" customWidth="1"/>
    <col min="153" max="153" width="5" style="166" customWidth="1"/>
    <col min="154" max="154" width="0.42578125" style="166" customWidth="1"/>
    <col min="155" max="155" width="5" style="166" customWidth="1"/>
    <col min="156" max="156" width="4.28515625" style="166" customWidth="1"/>
    <col min="157" max="157" width="5" style="166" customWidth="1"/>
    <col min="158" max="158" width="4.42578125" style="166" customWidth="1"/>
    <col min="159" max="160" width="5" style="166" customWidth="1"/>
    <col min="161" max="161" width="5.28515625" style="166" customWidth="1"/>
    <col min="162" max="162" width="4.85546875" style="166" customWidth="1"/>
    <col min="163" max="163" width="5" style="166" customWidth="1"/>
    <col min="164" max="164" width="5.28515625" style="166" customWidth="1"/>
    <col min="165" max="165" width="4.140625" style="166" customWidth="1"/>
    <col min="166" max="166" width="5" style="166" customWidth="1"/>
    <col min="167" max="168" width="5.42578125" style="166" customWidth="1"/>
    <col min="169" max="169" width="2.5703125" style="166" customWidth="1"/>
    <col min="170" max="170" width="1" style="166" customWidth="1"/>
    <col min="171" max="172" width="7.5703125" style="166" customWidth="1"/>
    <col min="173" max="173" width="1.85546875" style="166" customWidth="1"/>
    <col min="174" max="187" width="7.5703125" style="166" customWidth="1"/>
    <col min="188" max="402" width="9.140625" style="166"/>
    <col min="403" max="403" width="1" style="166" customWidth="1"/>
    <col min="404" max="404" width="2.5703125" style="166" customWidth="1"/>
    <col min="405" max="405" width="1" style="166" customWidth="1"/>
    <col min="406" max="406" width="20.42578125" style="166" customWidth="1"/>
    <col min="407" max="408" width="0.5703125" style="166" customWidth="1"/>
    <col min="409" max="409" width="5" style="166" customWidth="1"/>
    <col min="410" max="410" width="0.42578125" style="166" customWidth="1"/>
    <col min="411" max="411" width="5" style="166" customWidth="1"/>
    <col min="412" max="412" width="4.28515625" style="166" customWidth="1"/>
    <col min="413" max="413" width="5" style="166" customWidth="1"/>
    <col min="414" max="414" width="4.42578125" style="166" customWidth="1"/>
    <col min="415" max="416" width="5" style="166" customWidth="1"/>
    <col min="417" max="417" width="5.28515625" style="166" customWidth="1"/>
    <col min="418" max="418" width="4.85546875" style="166" customWidth="1"/>
    <col min="419" max="419" width="5" style="166" customWidth="1"/>
    <col min="420" max="420" width="5.28515625" style="166" customWidth="1"/>
    <col min="421" max="421" width="4.140625" style="166" customWidth="1"/>
    <col min="422" max="422" width="5" style="166" customWidth="1"/>
    <col min="423" max="424" width="5.42578125" style="166" customWidth="1"/>
    <col min="425" max="425" width="2.5703125" style="166" customWidth="1"/>
    <col min="426" max="426" width="1" style="166" customWidth="1"/>
    <col min="427" max="428" width="7.5703125" style="166" customWidth="1"/>
    <col min="429" max="429" width="1.85546875" style="166" customWidth="1"/>
    <col min="430" max="443" width="7.5703125" style="166" customWidth="1"/>
    <col min="444" max="658" width="9.140625" style="166"/>
    <col min="659" max="659" width="1" style="166" customWidth="1"/>
    <col min="660" max="660" width="2.5703125" style="166" customWidth="1"/>
    <col min="661" max="661" width="1" style="166" customWidth="1"/>
    <col min="662" max="662" width="20.42578125" style="166" customWidth="1"/>
    <col min="663" max="664" width="0.5703125" style="166" customWidth="1"/>
    <col min="665" max="665" width="5" style="166" customWidth="1"/>
    <col min="666" max="666" width="0.42578125" style="166" customWidth="1"/>
    <col min="667" max="667" width="5" style="166" customWidth="1"/>
    <col min="668" max="668" width="4.28515625" style="166" customWidth="1"/>
    <col min="669" max="669" width="5" style="166" customWidth="1"/>
    <col min="670" max="670" width="4.42578125" style="166" customWidth="1"/>
    <col min="671" max="672" width="5" style="166" customWidth="1"/>
    <col min="673" max="673" width="5.28515625" style="166" customWidth="1"/>
    <col min="674" max="674" width="4.85546875" style="166" customWidth="1"/>
    <col min="675" max="675" width="5" style="166" customWidth="1"/>
    <col min="676" max="676" width="5.28515625" style="166" customWidth="1"/>
    <col min="677" max="677" width="4.140625" style="166" customWidth="1"/>
    <col min="678" max="678" width="5" style="166" customWidth="1"/>
    <col min="679" max="680" width="5.42578125" style="166" customWidth="1"/>
    <col min="681" max="681" width="2.5703125" style="166" customWidth="1"/>
    <col min="682" max="682" width="1" style="166" customWidth="1"/>
    <col min="683" max="684" width="7.5703125" style="166" customWidth="1"/>
    <col min="685" max="685" width="1.85546875" style="166" customWidth="1"/>
    <col min="686" max="699" width="7.5703125" style="166" customWidth="1"/>
    <col min="700" max="914" width="9.140625" style="166"/>
    <col min="915" max="915" width="1" style="166" customWidth="1"/>
    <col min="916" max="916" width="2.5703125" style="166" customWidth="1"/>
    <col min="917" max="917" width="1" style="166" customWidth="1"/>
    <col min="918" max="918" width="20.42578125" style="166" customWidth="1"/>
    <col min="919" max="920" width="0.5703125" style="166" customWidth="1"/>
    <col min="921" max="921" width="5" style="166" customWidth="1"/>
    <col min="922" max="922" width="0.42578125" style="166" customWidth="1"/>
    <col min="923" max="923" width="5" style="166" customWidth="1"/>
    <col min="924" max="924" width="4.28515625" style="166" customWidth="1"/>
    <col min="925" max="925" width="5" style="166" customWidth="1"/>
    <col min="926" max="926" width="4.42578125" style="166" customWidth="1"/>
    <col min="927" max="928" width="5" style="166" customWidth="1"/>
    <col min="929" max="929" width="5.28515625" style="166" customWidth="1"/>
    <col min="930" max="930" width="4.85546875" style="166" customWidth="1"/>
    <col min="931" max="931" width="5" style="166" customWidth="1"/>
    <col min="932" max="932" width="5.28515625" style="166" customWidth="1"/>
    <col min="933" max="933" width="4.140625" style="166" customWidth="1"/>
    <col min="934" max="934" width="5" style="166" customWidth="1"/>
    <col min="935" max="936" width="5.42578125" style="166" customWidth="1"/>
    <col min="937" max="937" width="2.5703125" style="166" customWidth="1"/>
    <col min="938" max="938" width="1" style="166" customWidth="1"/>
    <col min="939" max="940" width="7.5703125" style="166" customWidth="1"/>
    <col min="941" max="941" width="1.85546875" style="166" customWidth="1"/>
    <col min="942" max="955" width="7.5703125" style="166" customWidth="1"/>
    <col min="956" max="1170" width="9.140625" style="166"/>
    <col min="1171" max="1171" width="1" style="166" customWidth="1"/>
    <col min="1172" max="1172" width="2.5703125" style="166" customWidth="1"/>
    <col min="1173" max="1173" width="1" style="166" customWidth="1"/>
    <col min="1174" max="1174" width="20.42578125" style="166" customWidth="1"/>
    <col min="1175" max="1176" width="0.5703125" style="166" customWidth="1"/>
    <col min="1177" max="1177" width="5" style="166" customWidth="1"/>
    <col min="1178" max="1178" width="0.42578125" style="166" customWidth="1"/>
    <col min="1179" max="1179" width="5" style="166" customWidth="1"/>
    <col min="1180" max="1180" width="4.28515625" style="166" customWidth="1"/>
    <col min="1181" max="1181" width="5" style="166" customWidth="1"/>
    <col min="1182" max="1182" width="4.42578125" style="166" customWidth="1"/>
    <col min="1183" max="1184" width="5" style="166" customWidth="1"/>
    <col min="1185" max="1185" width="5.28515625" style="166" customWidth="1"/>
    <col min="1186" max="1186" width="4.85546875" style="166" customWidth="1"/>
    <col min="1187" max="1187" width="5" style="166" customWidth="1"/>
    <col min="1188" max="1188" width="5.28515625" style="166" customWidth="1"/>
    <col min="1189" max="1189" width="4.140625" style="166" customWidth="1"/>
    <col min="1190" max="1190" width="5" style="166" customWidth="1"/>
    <col min="1191" max="1192" width="5.42578125" style="166" customWidth="1"/>
    <col min="1193" max="1193" width="2.5703125" style="166" customWidth="1"/>
    <col min="1194" max="1194" width="1" style="166" customWidth="1"/>
    <col min="1195" max="1196" width="7.5703125" style="166" customWidth="1"/>
    <col min="1197" max="1197" width="1.85546875" style="166" customWidth="1"/>
    <col min="1198" max="1211" width="7.5703125" style="166" customWidth="1"/>
    <col min="1212" max="1426" width="9.140625" style="166"/>
    <col min="1427" max="1427" width="1" style="166" customWidth="1"/>
    <col min="1428" max="1428" width="2.5703125" style="166" customWidth="1"/>
    <col min="1429" max="1429" width="1" style="166" customWidth="1"/>
    <col min="1430" max="1430" width="20.42578125" style="166" customWidth="1"/>
    <col min="1431" max="1432" width="0.5703125" style="166" customWidth="1"/>
    <col min="1433" max="1433" width="5" style="166" customWidth="1"/>
    <col min="1434" max="1434" width="0.42578125" style="166" customWidth="1"/>
    <col min="1435" max="1435" width="5" style="166" customWidth="1"/>
    <col min="1436" max="1436" width="4.28515625" style="166" customWidth="1"/>
    <col min="1437" max="1437" width="5" style="166" customWidth="1"/>
    <col min="1438" max="1438" width="4.42578125" style="166" customWidth="1"/>
    <col min="1439" max="1440" width="5" style="166" customWidth="1"/>
    <col min="1441" max="1441" width="5.28515625" style="166" customWidth="1"/>
    <col min="1442" max="1442" width="4.85546875" style="166" customWidth="1"/>
    <col min="1443" max="1443" width="5" style="166" customWidth="1"/>
    <col min="1444" max="1444" width="5.28515625" style="166" customWidth="1"/>
    <col min="1445" max="1445" width="4.140625" style="166" customWidth="1"/>
    <col min="1446" max="1446" width="5" style="166" customWidth="1"/>
    <col min="1447" max="1448" width="5.42578125" style="166" customWidth="1"/>
    <col min="1449" max="1449" width="2.5703125" style="166" customWidth="1"/>
    <col min="1450" max="1450" width="1" style="166" customWidth="1"/>
    <col min="1451" max="1452" width="7.5703125" style="166" customWidth="1"/>
    <col min="1453" max="1453" width="1.85546875" style="166" customWidth="1"/>
    <col min="1454" max="1467" width="7.5703125" style="166" customWidth="1"/>
    <col min="1468" max="1682" width="9.140625" style="166"/>
    <col min="1683" max="1683" width="1" style="166" customWidth="1"/>
    <col min="1684" max="1684" width="2.5703125" style="166" customWidth="1"/>
    <col min="1685" max="1685" width="1" style="166" customWidth="1"/>
    <col min="1686" max="1686" width="20.42578125" style="166" customWidth="1"/>
    <col min="1687" max="1688" width="0.5703125" style="166" customWidth="1"/>
    <col min="1689" max="1689" width="5" style="166" customWidth="1"/>
    <col min="1690" max="1690" width="0.42578125" style="166" customWidth="1"/>
    <col min="1691" max="1691" width="5" style="166" customWidth="1"/>
    <col min="1692" max="1692" width="4.28515625" style="166" customWidth="1"/>
    <col min="1693" max="1693" width="5" style="166" customWidth="1"/>
    <col min="1694" max="1694" width="4.42578125" style="166" customWidth="1"/>
    <col min="1695" max="1696" width="5" style="166" customWidth="1"/>
    <col min="1697" max="1697" width="5.28515625" style="166" customWidth="1"/>
    <col min="1698" max="1698" width="4.85546875" style="166" customWidth="1"/>
    <col min="1699" max="1699" width="5" style="166" customWidth="1"/>
    <col min="1700" max="1700" width="5.28515625" style="166" customWidth="1"/>
    <col min="1701" max="1701" width="4.140625" style="166" customWidth="1"/>
    <col min="1702" max="1702" width="5" style="166" customWidth="1"/>
    <col min="1703" max="1704" width="5.42578125" style="166" customWidth="1"/>
    <col min="1705" max="1705" width="2.5703125" style="166" customWidth="1"/>
    <col min="1706" max="1706" width="1" style="166" customWidth="1"/>
    <col min="1707" max="1708" width="7.5703125" style="166" customWidth="1"/>
    <col min="1709" max="1709" width="1.85546875" style="166" customWidth="1"/>
    <col min="1710" max="1723" width="7.5703125" style="166" customWidth="1"/>
    <col min="1724" max="1938" width="9.140625" style="166"/>
    <col min="1939" max="1939" width="1" style="166" customWidth="1"/>
    <col min="1940" max="1940" width="2.5703125" style="166" customWidth="1"/>
    <col min="1941" max="1941" width="1" style="166" customWidth="1"/>
    <col min="1942" max="1942" width="20.42578125" style="166" customWidth="1"/>
    <col min="1943" max="1944" width="0.5703125" style="166" customWidth="1"/>
    <col min="1945" max="1945" width="5" style="166" customWidth="1"/>
    <col min="1946" max="1946" width="0.42578125" style="166" customWidth="1"/>
    <col min="1947" max="1947" width="5" style="166" customWidth="1"/>
    <col min="1948" max="1948" width="4.28515625" style="166" customWidth="1"/>
    <col min="1949" max="1949" width="5" style="166" customWidth="1"/>
    <col min="1950" max="1950" width="4.42578125" style="166" customWidth="1"/>
    <col min="1951" max="1952" width="5" style="166" customWidth="1"/>
    <col min="1953" max="1953" width="5.28515625" style="166" customWidth="1"/>
    <col min="1954" max="1954" width="4.85546875" style="166" customWidth="1"/>
    <col min="1955" max="1955" width="5" style="166" customWidth="1"/>
    <col min="1956" max="1956" width="5.28515625" style="166" customWidth="1"/>
    <col min="1957" max="1957" width="4.140625" style="166" customWidth="1"/>
    <col min="1958" max="1958" width="5" style="166" customWidth="1"/>
    <col min="1959" max="1960" width="5.42578125" style="166" customWidth="1"/>
    <col min="1961" max="1961" width="2.5703125" style="166" customWidth="1"/>
    <col min="1962" max="1962" width="1" style="166" customWidth="1"/>
    <col min="1963" max="1964" width="7.5703125" style="166" customWidth="1"/>
    <col min="1965" max="1965" width="1.85546875" style="166" customWidth="1"/>
    <col min="1966" max="1979" width="7.5703125" style="166" customWidth="1"/>
    <col min="1980" max="2194" width="9.140625" style="166"/>
    <col min="2195" max="2195" width="1" style="166" customWidth="1"/>
    <col min="2196" max="2196" width="2.5703125" style="166" customWidth="1"/>
    <col min="2197" max="2197" width="1" style="166" customWidth="1"/>
    <col min="2198" max="2198" width="20.42578125" style="166" customWidth="1"/>
    <col min="2199" max="2200" width="0.5703125" style="166" customWidth="1"/>
    <col min="2201" max="2201" width="5" style="166" customWidth="1"/>
    <col min="2202" max="2202" width="0.42578125" style="166" customWidth="1"/>
    <col min="2203" max="2203" width="5" style="166" customWidth="1"/>
    <col min="2204" max="2204" width="4.28515625" style="166" customWidth="1"/>
    <col min="2205" max="2205" width="5" style="166" customWidth="1"/>
    <col min="2206" max="2206" width="4.42578125" style="166" customWidth="1"/>
    <col min="2207" max="2208" width="5" style="166" customWidth="1"/>
    <col min="2209" max="2209" width="5.28515625" style="166" customWidth="1"/>
    <col min="2210" max="2210" width="4.85546875" style="166" customWidth="1"/>
    <col min="2211" max="2211" width="5" style="166" customWidth="1"/>
    <col min="2212" max="2212" width="5.28515625" style="166" customWidth="1"/>
    <col min="2213" max="2213" width="4.140625" style="166" customWidth="1"/>
    <col min="2214" max="2214" width="5" style="166" customWidth="1"/>
    <col min="2215" max="2216" width="5.42578125" style="166" customWidth="1"/>
    <col min="2217" max="2217" width="2.5703125" style="166" customWidth="1"/>
    <col min="2218" max="2218" width="1" style="166" customWidth="1"/>
    <col min="2219" max="2220" width="7.5703125" style="166" customWidth="1"/>
    <col min="2221" max="2221" width="1.85546875" style="166" customWidth="1"/>
    <col min="2222" max="2235" width="7.5703125" style="166" customWidth="1"/>
    <col min="2236" max="2450" width="9.140625" style="166"/>
    <col min="2451" max="2451" width="1" style="166" customWidth="1"/>
    <col min="2452" max="2452" width="2.5703125" style="166" customWidth="1"/>
    <col min="2453" max="2453" width="1" style="166" customWidth="1"/>
    <col min="2454" max="2454" width="20.42578125" style="166" customWidth="1"/>
    <col min="2455" max="2456" width="0.5703125" style="166" customWidth="1"/>
    <col min="2457" max="2457" width="5" style="166" customWidth="1"/>
    <col min="2458" max="2458" width="0.42578125" style="166" customWidth="1"/>
    <col min="2459" max="2459" width="5" style="166" customWidth="1"/>
    <col min="2460" max="2460" width="4.28515625" style="166" customWidth="1"/>
    <col min="2461" max="2461" width="5" style="166" customWidth="1"/>
    <col min="2462" max="2462" width="4.42578125" style="166" customWidth="1"/>
    <col min="2463" max="2464" width="5" style="166" customWidth="1"/>
    <col min="2465" max="2465" width="5.28515625" style="166" customWidth="1"/>
    <col min="2466" max="2466" width="4.85546875" style="166" customWidth="1"/>
    <col min="2467" max="2467" width="5" style="166" customWidth="1"/>
    <col min="2468" max="2468" width="5.28515625" style="166" customWidth="1"/>
    <col min="2469" max="2469" width="4.140625" style="166" customWidth="1"/>
    <col min="2470" max="2470" width="5" style="166" customWidth="1"/>
    <col min="2471" max="2472" width="5.42578125" style="166" customWidth="1"/>
    <col min="2473" max="2473" width="2.5703125" style="166" customWidth="1"/>
    <col min="2474" max="2474" width="1" style="166" customWidth="1"/>
    <col min="2475" max="2476" width="7.5703125" style="166" customWidth="1"/>
    <col min="2477" max="2477" width="1.85546875" style="166" customWidth="1"/>
    <col min="2478" max="2491" width="7.5703125" style="166" customWidth="1"/>
    <col min="2492" max="2706" width="9.140625" style="166"/>
    <col min="2707" max="2707" width="1" style="166" customWidth="1"/>
    <col min="2708" max="2708" width="2.5703125" style="166" customWidth="1"/>
    <col min="2709" max="2709" width="1" style="166" customWidth="1"/>
    <col min="2710" max="2710" width="20.42578125" style="166" customWidth="1"/>
    <col min="2711" max="2712" width="0.5703125" style="166" customWidth="1"/>
    <col min="2713" max="2713" width="5" style="166" customWidth="1"/>
    <col min="2714" max="2714" width="0.42578125" style="166" customWidth="1"/>
    <col min="2715" max="2715" width="5" style="166" customWidth="1"/>
    <col min="2716" max="2716" width="4.28515625" style="166" customWidth="1"/>
    <col min="2717" max="2717" width="5" style="166" customWidth="1"/>
    <col min="2718" max="2718" width="4.42578125" style="166" customWidth="1"/>
    <col min="2719" max="2720" width="5" style="166" customWidth="1"/>
    <col min="2721" max="2721" width="5.28515625" style="166" customWidth="1"/>
    <col min="2722" max="2722" width="4.85546875" style="166" customWidth="1"/>
    <col min="2723" max="2723" width="5" style="166" customWidth="1"/>
    <col min="2724" max="2724" width="5.28515625" style="166" customWidth="1"/>
    <col min="2725" max="2725" width="4.140625" style="166" customWidth="1"/>
    <col min="2726" max="2726" width="5" style="166" customWidth="1"/>
    <col min="2727" max="2728" width="5.42578125" style="166" customWidth="1"/>
    <col min="2729" max="2729" width="2.5703125" style="166" customWidth="1"/>
    <col min="2730" max="2730" width="1" style="166" customWidth="1"/>
    <col min="2731" max="2732" width="7.5703125" style="166" customWidth="1"/>
    <col min="2733" max="2733" width="1.85546875" style="166" customWidth="1"/>
    <col min="2734" max="2747" width="7.5703125" style="166" customWidth="1"/>
    <col min="2748" max="2962" width="9.140625" style="166"/>
    <col min="2963" max="2963" width="1" style="166" customWidth="1"/>
    <col min="2964" max="2964" width="2.5703125" style="166" customWidth="1"/>
    <col min="2965" max="2965" width="1" style="166" customWidth="1"/>
    <col min="2966" max="2966" width="20.42578125" style="166" customWidth="1"/>
    <col min="2967" max="2968" width="0.5703125" style="166" customWidth="1"/>
    <col min="2969" max="2969" width="5" style="166" customWidth="1"/>
    <col min="2970" max="2970" width="0.42578125" style="166" customWidth="1"/>
    <col min="2971" max="2971" width="5" style="166" customWidth="1"/>
    <col min="2972" max="2972" width="4.28515625" style="166" customWidth="1"/>
    <col min="2973" max="2973" width="5" style="166" customWidth="1"/>
    <col min="2974" max="2974" width="4.42578125" style="166" customWidth="1"/>
    <col min="2975" max="2976" width="5" style="166" customWidth="1"/>
    <col min="2977" max="2977" width="5.28515625" style="166" customWidth="1"/>
    <col min="2978" max="2978" width="4.85546875" style="166" customWidth="1"/>
    <col min="2979" max="2979" width="5" style="166" customWidth="1"/>
    <col min="2980" max="2980" width="5.28515625" style="166" customWidth="1"/>
    <col min="2981" max="2981" width="4.140625" style="166" customWidth="1"/>
    <col min="2982" max="2982" width="5" style="166" customWidth="1"/>
    <col min="2983" max="2984" width="5.42578125" style="166" customWidth="1"/>
    <col min="2985" max="2985" width="2.5703125" style="166" customWidth="1"/>
    <col min="2986" max="2986" width="1" style="166" customWidth="1"/>
    <col min="2987" max="2988" width="7.5703125" style="166" customWidth="1"/>
    <col min="2989" max="2989" width="1.85546875" style="166" customWidth="1"/>
    <col min="2990" max="3003" width="7.5703125" style="166" customWidth="1"/>
    <col min="3004" max="3218" width="9.140625" style="166"/>
    <col min="3219" max="3219" width="1" style="166" customWidth="1"/>
    <col min="3220" max="3220" width="2.5703125" style="166" customWidth="1"/>
    <col min="3221" max="3221" width="1" style="166" customWidth="1"/>
    <col min="3222" max="3222" width="20.42578125" style="166" customWidth="1"/>
    <col min="3223" max="3224" width="0.5703125" style="166" customWidth="1"/>
    <col min="3225" max="3225" width="5" style="166" customWidth="1"/>
    <col min="3226" max="3226" width="0.42578125" style="166" customWidth="1"/>
    <col min="3227" max="3227" width="5" style="166" customWidth="1"/>
    <col min="3228" max="3228" width="4.28515625" style="166" customWidth="1"/>
    <col min="3229" max="3229" width="5" style="166" customWidth="1"/>
    <col min="3230" max="3230" width="4.42578125" style="166" customWidth="1"/>
    <col min="3231" max="3232" width="5" style="166" customWidth="1"/>
    <col min="3233" max="3233" width="5.28515625" style="166" customWidth="1"/>
    <col min="3234" max="3234" width="4.85546875" style="166" customWidth="1"/>
    <col min="3235" max="3235" width="5" style="166" customWidth="1"/>
    <col min="3236" max="3236" width="5.28515625" style="166" customWidth="1"/>
    <col min="3237" max="3237" width="4.140625" style="166" customWidth="1"/>
    <col min="3238" max="3238" width="5" style="166" customWidth="1"/>
    <col min="3239" max="3240" width="5.42578125" style="166" customWidth="1"/>
    <col min="3241" max="3241" width="2.5703125" style="166" customWidth="1"/>
    <col min="3242" max="3242" width="1" style="166" customWidth="1"/>
    <col min="3243" max="3244" width="7.5703125" style="166" customWidth="1"/>
    <col min="3245" max="3245" width="1.85546875" style="166" customWidth="1"/>
    <col min="3246" max="3259" width="7.5703125" style="166" customWidth="1"/>
    <col min="3260" max="3474" width="9.140625" style="166"/>
    <col min="3475" max="3475" width="1" style="166" customWidth="1"/>
    <col min="3476" max="3476" width="2.5703125" style="166" customWidth="1"/>
    <col min="3477" max="3477" width="1" style="166" customWidth="1"/>
    <col min="3478" max="3478" width="20.42578125" style="166" customWidth="1"/>
    <col min="3479" max="3480" width="0.5703125" style="166" customWidth="1"/>
    <col min="3481" max="3481" width="5" style="166" customWidth="1"/>
    <col min="3482" max="3482" width="0.42578125" style="166" customWidth="1"/>
    <col min="3483" max="3483" width="5" style="166" customWidth="1"/>
    <col min="3484" max="3484" width="4.28515625" style="166" customWidth="1"/>
    <col min="3485" max="3485" width="5" style="166" customWidth="1"/>
    <col min="3486" max="3486" width="4.42578125" style="166" customWidth="1"/>
    <col min="3487" max="3488" width="5" style="166" customWidth="1"/>
    <col min="3489" max="3489" width="5.28515625" style="166" customWidth="1"/>
    <col min="3490" max="3490" width="4.85546875" style="166" customWidth="1"/>
    <col min="3491" max="3491" width="5" style="166" customWidth="1"/>
    <col min="3492" max="3492" width="5.28515625" style="166" customWidth="1"/>
    <col min="3493" max="3493" width="4.140625" style="166" customWidth="1"/>
    <col min="3494" max="3494" width="5" style="166" customWidth="1"/>
    <col min="3495" max="3496" width="5.42578125" style="166" customWidth="1"/>
    <col min="3497" max="3497" width="2.5703125" style="166" customWidth="1"/>
    <col min="3498" max="3498" width="1" style="166" customWidth="1"/>
    <col min="3499" max="3500" width="7.5703125" style="166" customWidth="1"/>
    <col min="3501" max="3501" width="1.85546875" style="166" customWidth="1"/>
    <col min="3502" max="3515" width="7.5703125" style="166" customWidth="1"/>
    <col min="3516" max="3730" width="9.140625" style="166"/>
    <col min="3731" max="3731" width="1" style="166" customWidth="1"/>
    <col min="3732" max="3732" width="2.5703125" style="166" customWidth="1"/>
    <col min="3733" max="3733" width="1" style="166" customWidth="1"/>
    <col min="3734" max="3734" width="20.42578125" style="166" customWidth="1"/>
    <col min="3735" max="3736" width="0.5703125" style="166" customWidth="1"/>
    <col min="3737" max="3737" width="5" style="166" customWidth="1"/>
    <col min="3738" max="3738" width="0.42578125" style="166" customWidth="1"/>
    <col min="3739" max="3739" width="5" style="166" customWidth="1"/>
    <col min="3740" max="3740" width="4.28515625" style="166" customWidth="1"/>
    <col min="3741" max="3741" width="5" style="166" customWidth="1"/>
    <col min="3742" max="3742" width="4.42578125" style="166" customWidth="1"/>
    <col min="3743" max="3744" width="5" style="166" customWidth="1"/>
    <col min="3745" max="3745" width="5.28515625" style="166" customWidth="1"/>
    <col min="3746" max="3746" width="4.85546875" style="166" customWidth="1"/>
    <col min="3747" max="3747" width="5" style="166" customWidth="1"/>
    <col min="3748" max="3748" width="5.28515625" style="166" customWidth="1"/>
    <col min="3749" max="3749" width="4.140625" style="166" customWidth="1"/>
    <col min="3750" max="3750" width="5" style="166" customWidth="1"/>
    <col min="3751" max="3752" width="5.42578125" style="166" customWidth="1"/>
    <col min="3753" max="3753" width="2.5703125" style="166" customWidth="1"/>
    <col min="3754" max="3754" width="1" style="166" customWidth="1"/>
    <col min="3755" max="3756" width="7.5703125" style="166" customWidth="1"/>
    <col min="3757" max="3757" width="1.85546875" style="166" customWidth="1"/>
    <col min="3758" max="3771" width="7.5703125" style="166" customWidth="1"/>
    <col min="3772" max="3986" width="9.140625" style="166"/>
    <col min="3987" max="3987" width="1" style="166" customWidth="1"/>
    <col min="3988" max="3988" width="2.5703125" style="166" customWidth="1"/>
    <col min="3989" max="3989" width="1" style="166" customWidth="1"/>
    <col min="3990" max="3990" width="20.42578125" style="166" customWidth="1"/>
    <col min="3991" max="3992" width="0.5703125" style="166" customWidth="1"/>
    <col min="3993" max="3993" width="5" style="166" customWidth="1"/>
    <col min="3994" max="3994" width="0.42578125" style="166" customWidth="1"/>
    <col min="3995" max="3995" width="5" style="166" customWidth="1"/>
    <col min="3996" max="3996" width="4.28515625" style="166" customWidth="1"/>
    <col min="3997" max="3997" width="5" style="166" customWidth="1"/>
    <col min="3998" max="3998" width="4.42578125" style="166" customWidth="1"/>
    <col min="3999" max="4000" width="5" style="166" customWidth="1"/>
    <col min="4001" max="4001" width="5.28515625" style="166" customWidth="1"/>
    <col min="4002" max="4002" width="4.85546875" style="166" customWidth="1"/>
    <col min="4003" max="4003" width="5" style="166" customWidth="1"/>
    <col min="4004" max="4004" width="5.28515625" style="166" customWidth="1"/>
    <col min="4005" max="4005" width="4.140625" style="166" customWidth="1"/>
    <col min="4006" max="4006" width="5" style="166" customWidth="1"/>
    <col min="4007" max="4008" width="5.42578125" style="166" customWidth="1"/>
    <col min="4009" max="4009" width="2.5703125" style="166" customWidth="1"/>
    <col min="4010" max="4010" width="1" style="166" customWidth="1"/>
    <col min="4011" max="4012" width="7.5703125" style="166" customWidth="1"/>
    <col min="4013" max="4013" width="1.85546875" style="166" customWidth="1"/>
    <col min="4014" max="4027" width="7.5703125" style="166" customWidth="1"/>
    <col min="4028" max="4242" width="9.140625" style="166"/>
    <col min="4243" max="4243" width="1" style="166" customWidth="1"/>
    <col min="4244" max="4244" width="2.5703125" style="166" customWidth="1"/>
    <col min="4245" max="4245" width="1" style="166" customWidth="1"/>
    <col min="4246" max="4246" width="20.42578125" style="166" customWidth="1"/>
    <col min="4247" max="4248" width="0.5703125" style="166" customWidth="1"/>
    <col min="4249" max="4249" width="5" style="166" customWidth="1"/>
    <col min="4250" max="4250" width="0.42578125" style="166" customWidth="1"/>
    <col min="4251" max="4251" width="5" style="166" customWidth="1"/>
    <col min="4252" max="4252" width="4.28515625" style="166" customWidth="1"/>
    <col min="4253" max="4253" width="5" style="166" customWidth="1"/>
    <col min="4254" max="4254" width="4.42578125" style="166" customWidth="1"/>
    <col min="4255" max="4256" width="5" style="166" customWidth="1"/>
    <col min="4257" max="4257" width="5.28515625" style="166" customWidth="1"/>
    <col min="4258" max="4258" width="4.85546875" style="166" customWidth="1"/>
    <col min="4259" max="4259" width="5" style="166" customWidth="1"/>
    <col min="4260" max="4260" width="5.28515625" style="166" customWidth="1"/>
    <col min="4261" max="4261" width="4.140625" style="166" customWidth="1"/>
    <col min="4262" max="4262" width="5" style="166" customWidth="1"/>
    <col min="4263" max="4264" width="5.42578125" style="166" customWidth="1"/>
    <col min="4265" max="4265" width="2.5703125" style="166" customWidth="1"/>
    <col min="4266" max="4266" width="1" style="166" customWidth="1"/>
    <col min="4267" max="4268" width="7.5703125" style="166" customWidth="1"/>
    <col min="4269" max="4269" width="1.85546875" style="166" customWidth="1"/>
    <col min="4270" max="4283" width="7.5703125" style="166" customWidth="1"/>
    <col min="4284" max="4498" width="9.140625" style="166"/>
    <col min="4499" max="4499" width="1" style="166" customWidth="1"/>
    <col min="4500" max="4500" width="2.5703125" style="166" customWidth="1"/>
    <col min="4501" max="4501" width="1" style="166" customWidth="1"/>
    <col min="4502" max="4502" width="20.42578125" style="166" customWidth="1"/>
    <col min="4503" max="4504" width="0.5703125" style="166" customWidth="1"/>
    <col min="4505" max="4505" width="5" style="166" customWidth="1"/>
    <col min="4506" max="4506" width="0.42578125" style="166" customWidth="1"/>
    <col min="4507" max="4507" width="5" style="166" customWidth="1"/>
    <col min="4508" max="4508" width="4.28515625" style="166" customWidth="1"/>
    <col min="4509" max="4509" width="5" style="166" customWidth="1"/>
    <col min="4510" max="4510" width="4.42578125" style="166" customWidth="1"/>
    <col min="4511" max="4512" width="5" style="166" customWidth="1"/>
    <col min="4513" max="4513" width="5.28515625" style="166" customWidth="1"/>
    <col min="4514" max="4514" width="4.85546875" style="166" customWidth="1"/>
    <col min="4515" max="4515" width="5" style="166" customWidth="1"/>
    <col min="4516" max="4516" width="5.28515625" style="166" customWidth="1"/>
    <col min="4517" max="4517" width="4.140625" style="166" customWidth="1"/>
    <col min="4518" max="4518" width="5" style="166" customWidth="1"/>
    <col min="4519" max="4520" width="5.42578125" style="166" customWidth="1"/>
    <col min="4521" max="4521" width="2.5703125" style="166" customWidth="1"/>
    <col min="4522" max="4522" width="1" style="166" customWidth="1"/>
    <col min="4523" max="4524" width="7.5703125" style="166" customWidth="1"/>
    <col min="4525" max="4525" width="1.85546875" style="166" customWidth="1"/>
    <col min="4526" max="4539" width="7.5703125" style="166" customWidth="1"/>
    <col min="4540" max="4754" width="9.140625" style="166"/>
    <col min="4755" max="4755" width="1" style="166" customWidth="1"/>
    <col min="4756" max="4756" width="2.5703125" style="166" customWidth="1"/>
    <col min="4757" max="4757" width="1" style="166" customWidth="1"/>
    <col min="4758" max="4758" width="20.42578125" style="166" customWidth="1"/>
    <col min="4759" max="4760" width="0.5703125" style="166" customWidth="1"/>
    <col min="4761" max="4761" width="5" style="166" customWidth="1"/>
    <col min="4762" max="4762" width="0.42578125" style="166" customWidth="1"/>
    <col min="4763" max="4763" width="5" style="166" customWidth="1"/>
    <col min="4764" max="4764" width="4.28515625" style="166" customWidth="1"/>
    <col min="4765" max="4765" width="5" style="166" customWidth="1"/>
    <col min="4766" max="4766" width="4.42578125" style="166" customWidth="1"/>
    <col min="4767" max="4768" width="5" style="166" customWidth="1"/>
    <col min="4769" max="4769" width="5.28515625" style="166" customWidth="1"/>
    <col min="4770" max="4770" width="4.85546875" style="166" customWidth="1"/>
    <col min="4771" max="4771" width="5" style="166" customWidth="1"/>
    <col min="4772" max="4772" width="5.28515625" style="166" customWidth="1"/>
    <col min="4773" max="4773" width="4.140625" style="166" customWidth="1"/>
    <col min="4774" max="4774" width="5" style="166" customWidth="1"/>
    <col min="4775" max="4776" width="5.42578125" style="166" customWidth="1"/>
    <col min="4777" max="4777" width="2.5703125" style="166" customWidth="1"/>
    <col min="4778" max="4778" width="1" style="166" customWidth="1"/>
    <col min="4779" max="4780" width="7.5703125" style="166" customWidth="1"/>
    <col min="4781" max="4781" width="1.85546875" style="166" customWidth="1"/>
    <col min="4782" max="4795" width="7.5703125" style="166" customWidth="1"/>
    <col min="4796" max="5010" width="9.140625" style="166"/>
    <col min="5011" max="5011" width="1" style="166" customWidth="1"/>
    <col min="5012" max="5012" width="2.5703125" style="166" customWidth="1"/>
    <col min="5013" max="5013" width="1" style="166" customWidth="1"/>
    <col min="5014" max="5014" width="20.42578125" style="166" customWidth="1"/>
    <col min="5015" max="5016" width="0.5703125" style="166" customWidth="1"/>
    <col min="5017" max="5017" width="5" style="166" customWidth="1"/>
    <col min="5018" max="5018" width="0.42578125" style="166" customWidth="1"/>
    <col min="5019" max="5019" width="5" style="166" customWidth="1"/>
    <col min="5020" max="5020" width="4.28515625" style="166" customWidth="1"/>
    <col min="5021" max="5021" width="5" style="166" customWidth="1"/>
    <col min="5022" max="5022" width="4.42578125" style="166" customWidth="1"/>
    <col min="5023" max="5024" width="5" style="166" customWidth="1"/>
    <col min="5025" max="5025" width="5.28515625" style="166" customWidth="1"/>
    <col min="5026" max="5026" width="4.85546875" style="166" customWidth="1"/>
    <col min="5027" max="5027" width="5" style="166" customWidth="1"/>
    <col min="5028" max="5028" width="5.28515625" style="166" customWidth="1"/>
    <col min="5029" max="5029" width="4.140625" style="166" customWidth="1"/>
    <col min="5030" max="5030" width="5" style="166" customWidth="1"/>
    <col min="5031" max="5032" width="5.42578125" style="166" customWidth="1"/>
    <col min="5033" max="5033" width="2.5703125" style="166" customWidth="1"/>
    <col min="5034" max="5034" width="1" style="166" customWidth="1"/>
    <col min="5035" max="5036" width="7.5703125" style="166" customWidth="1"/>
    <col min="5037" max="5037" width="1.85546875" style="166" customWidth="1"/>
    <col min="5038" max="5051" width="7.5703125" style="166" customWidth="1"/>
    <col min="5052" max="5266" width="9.140625" style="166"/>
    <col min="5267" max="5267" width="1" style="166" customWidth="1"/>
    <col min="5268" max="5268" width="2.5703125" style="166" customWidth="1"/>
    <col min="5269" max="5269" width="1" style="166" customWidth="1"/>
    <col min="5270" max="5270" width="20.42578125" style="166" customWidth="1"/>
    <col min="5271" max="5272" width="0.5703125" style="166" customWidth="1"/>
    <col min="5273" max="5273" width="5" style="166" customWidth="1"/>
    <col min="5274" max="5274" width="0.42578125" style="166" customWidth="1"/>
    <col min="5275" max="5275" width="5" style="166" customWidth="1"/>
    <col min="5276" max="5276" width="4.28515625" style="166" customWidth="1"/>
    <col min="5277" max="5277" width="5" style="166" customWidth="1"/>
    <col min="5278" max="5278" width="4.42578125" style="166" customWidth="1"/>
    <col min="5279" max="5280" width="5" style="166" customWidth="1"/>
    <col min="5281" max="5281" width="5.28515625" style="166" customWidth="1"/>
    <col min="5282" max="5282" width="4.85546875" style="166" customWidth="1"/>
    <col min="5283" max="5283" width="5" style="166" customWidth="1"/>
    <col min="5284" max="5284" width="5.28515625" style="166" customWidth="1"/>
    <col min="5285" max="5285" width="4.140625" style="166" customWidth="1"/>
    <col min="5286" max="5286" width="5" style="166" customWidth="1"/>
    <col min="5287" max="5288" width="5.42578125" style="166" customWidth="1"/>
    <col min="5289" max="5289" width="2.5703125" style="166" customWidth="1"/>
    <col min="5290" max="5290" width="1" style="166" customWidth="1"/>
    <col min="5291" max="5292" width="7.5703125" style="166" customWidth="1"/>
    <col min="5293" max="5293" width="1.85546875" style="166" customWidth="1"/>
    <col min="5294" max="5307" width="7.5703125" style="166" customWidth="1"/>
    <col min="5308" max="5522" width="9.140625" style="166"/>
    <col min="5523" max="5523" width="1" style="166" customWidth="1"/>
    <col min="5524" max="5524" width="2.5703125" style="166" customWidth="1"/>
    <col min="5525" max="5525" width="1" style="166" customWidth="1"/>
    <col min="5526" max="5526" width="20.42578125" style="166" customWidth="1"/>
    <col min="5527" max="5528" width="0.5703125" style="166" customWidth="1"/>
    <col min="5529" max="5529" width="5" style="166" customWidth="1"/>
    <col min="5530" max="5530" width="0.42578125" style="166" customWidth="1"/>
    <col min="5531" max="5531" width="5" style="166" customWidth="1"/>
    <col min="5532" max="5532" width="4.28515625" style="166" customWidth="1"/>
    <col min="5533" max="5533" width="5" style="166" customWidth="1"/>
    <col min="5534" max="5534" width="4.42578125" style="166" customWidth="1"/>
    <col min="5535" max="5536" width="5" style="166" customWidth="1"/>
    <col min="5537" max="5537" width="5.28515625" style="166" customWidth="1"/>
    <col min="5538" max="5538" width="4.85546875" style="166" customWidth="1"/>
    <col min="5539" max="5539" width="5" style="166" customWidth="1"/>
    <col min="5540" max="5540" width="5.28515625" style="166" customWidth="1"/>
    <col min="5541" max="5541" width="4.140625" style="166" customWidth="1"/>
    <col min="5542" max="5542" width="5" style="166" customWidth="1"/>
    <col min="5543" max="5544" width="5.42578125" style="166" customWidth="1"/>
    <col min="5545" max="5545" width="2.5703125" style="166" customWidth="1"/>
    <col min="5546" max="5546" width="1" style="166" customWidth="1"/>
    <col min="5547" max="5548" width="7.5703125" style="166" customWidth="1"/>
    <col min="5549" max="5549" width="1.85546875" style="166" customWidth="1"/>
    <col min="5550" max="5563" width="7.5703125" style="166" customWidth="1"/>
    <col min="5564" max="5778" width="9.140625" style="166"/>
    <col min="5779" max="5779" width="1" style="166" customWidth="1"/>
    <col min="5780" max="5780" width="2.5703125" style="166" customWidth="1"/>
    <col min="5781" max="5781" width="1" style="166" customWidth="1"/>
    <col min="5782" max="5782" width="20.42578125" style="166" customWidth="1"/>
    <col min="5783" max="5784" width="0.5703125" style="166" customWidth="1"/>
    <col min="5785" max="5785" width="5" style="166" customWidth="1"/>
    <col min="5786" max="5786" width="0.42578125" style="166" customWidth="1"/>
    <col min="5787" max="5787" width="5" style="166" customWidth="1"/>
    <col min="5788" max="5788" width="4.28515625" style="166" customWidth="1"/>
    <col min="5789" max="5789" width="5" style="166" customWidth="1"/>
    <col min="5790" max="5790" width="4.42578125" style="166" customWidth="1"/>
    <col min="5791" max="5792" width="5" style="166" customWidth="1"/>
    <col min="5793" max="5793" width="5.28515625" style="166" customWidth="1"/>
    <col min="5794" max="5794" width="4.85546875" style="166" customWidth="1"/>
    <col min="5795" max="5795" width="5" style="166" customWidth="1"/>
    <col min="5796" max="5796" width="5.28515625" style="166" customWidth="1"/>
    <col min="5797" max="5797" width="4.140625" style="166" customWidth="1"/>
    <col min="5798" max="5798" width="5" style="166" customWidth="1"/>
    <col min="5799" max="5800" width="5.42578125" style="166" customWidth="1"/>
    <col min="5801" max="5801" width="2.5703125" style="166" customWidth="1"/>
    <col min="5802" max="5802" width="1" style="166" customWidth="1"/>
    <col min="5803" max="5804" width="7.5703125" style="166" customWidth="1"/>
    <col min="5805" max="5805" width="1.85546875" style="166" customWidth="1"/>
    <col min="5806" max="5819" width="7.5703125" style="166" customWidth="1"/>
    <col min="5820" max="6034" width="9.140625" style="166"/>
    <col min="6035" max="6035" width="1" style="166" customWidth="1"/>
    <col min="6036" max="6036" width="2.5703125" style="166" customWidth="1"/>
    <col min="6037" max="6037" width="1" style="166" customWidth="1"/>
    <col min="6038" max="6038" width="20.42578125" style="166" customWidth="1"/>
    <col min="6039" max="6040" width="0.5703125" style="166" customWidth="1"/>
    <col min="6041" max="6041" width="5" style="166" customWidth="1"/>
    <col min="6042" max="6042" width="0.42578125" style="166" customWidth="1"/>
    <col min="6043" max="6043" width="5" style="166" customWidth="1"/>
    <col min="6044" max="6044" width="4.28515625" style="166" customWidth="1"/>
    <col min="6045" max="6045" width="5" style="166" customWidth="1"/>
    <col min="6046" max="6046" width="4.42578125" style="166" customWidth="1"/>
    <col min="6047" max="6048" width="5" style="166" customWidth="1"/>
    <col min="6049" max="6049" width="5.28515625" style="166" customWidth="1"/>
    <col min="6050" max="6050" width="4.85546875" style="166" customWidth="1"/>
    <col min="6051" max="6051" width="5" style="166" customWidth="1"/>
    <col min="6052" max="6052" width="5.28515625" style="166" customWidth="1"/>
    <col min="6053" max="6053" width="4.140625" style="166" customWidth="1"/>
    <col min="6054" max="6054" width="5" style="166" customWidth="1"/>
    <col min="6055" max="6056" width="5.42578125" style="166" customWidth="1"/>
    <col min="6057" max="6057" width="2.5703125" style="166" customWidth="1"/>
    <col min="6058" max="6058" width="1" style="166" customWidth="1"/>
    <col min="6059" max="6060" width="7.5703125" style="166" customWidth="1"/>
    <col min="6061" max="6061" width="1.85546875" style="166" customWidth="1"/>
    <col min="6062" max="6075" width="7.5703125" style="166" customWidth="1"/>
    <col min="6076" max="6290" width="9.140625" style="166"/>
    <col min="6291" max="6291" width="1" style="166" customWidth="1"/>
    <col min="6292" max="6292" width="2.5703125" style="166" customWidth="1"/>
    <col min="6293" max="6293" width="1" style="166" customWidth="1"/>
    <col min="6294" max="6294" width="20.42578125" style="166" customWidth="1"/>
    <col min="6295" max="6296" width="0.5703125" style="166" customWidth="1"/>
    <col min="6297" max="6297" width="5" style="166" customWidth="1"/>
    <col min="6298" max="6298" width="0.42578125" style="166" customWidth="1"/>
    <col min="6299" max="6299" width="5" style="166" customWidth="1"/>
    <col min="6300" max="6300" width="4.28515625" style="166" customWidth="1"/>
    <col min="6301" max="6301" width="5" style="166" customWidth="1"/>
    <col min="6302" max="6302" width="4.42578125" style="166" customWidth="1"/>
    <col min="6303" max="6304" width="5" style="166" customWidth="1"/>
    <col min="6305" max="6305" width="5.28515625" style="166" customWidth="1"/>
    <col min="6306" max="6306" width="4.85546875" style="166" customWidth="1"/>
    <col min="6307" max="6307" width="5" style="166" customWidth="1"/>
    <col min="6308" max="6308" width="5.28515625" style="166" customWidth="1"/>
    <col min="6309" max="6309" width="4.140625" style="166" customWidth="1"/>
    <col min="6310" max="6310" width="5" style="166" customWidth="1"/>
    <col min="6311" max="6312" width="5.42578125" style="166" customWidth="1"/>
    <col min="6313" max="6313" width="2.5703125" style="166" customWidth="1"/>
    <col min="6314" max="6314" width="1" style="166" customWidth="1"/>
    <col min="6315" max="6316" width="7.5703125" style="166" customWidth="1"/>
    <col min="6317" max="6317" width="1.85546875" style="166" customWidth="1"/>
    <col min="6318" max="6331" width="7.5703125" style="166" customWidth="1"/>
    <col min="6332" max="6546" width="9.140625" style="166"/>
    <col min="6547" max="6547" width="1" style="166" customWidth="1"/>
    <col min="6548" max="6548" width="2.5703125" style="166" customWidth="1"/>
    <col min="6549" max="6549" width="1" style="166" customWidth="1"/>
    <col min="6550" max="6550" width="20.42578125" style="166" customWidth="1"/>
    <col min="6551" max="6552" width="0.5703125" style="166" customWidth="1"/>
    <col min="6553" max="6553" width="5" style="166" customWidth="1"/>
    <col min="6554" max="6554" width="0.42578125" style="166" customWidth="1"/>
    <col min="6555" max="6555" width="5" style="166" customWidth="1"/>
    <col min="6556" max="6556" width="4.28515625" style="166" customWidth="1"/>
    <col min="6557" max="6557" width="5" style="166" customWidth="1"/>
    <col min="6558" max="6558" width="4.42578125" style="166" customWidth="1"/>
    <col min="6559" max="6560" width="5" style="166" customWidth="1"/>
    <col min="6561" max="6561" width="5.28515625" style="166" customWidth="1"/>
    <col min="6562" max="6562" width="4.85546875" style="166" customWidth="1"/>
    <col min="6563" max="6563" width="5" style="166" customWidth="1"/>
    <col min="6564" max="6564" width="5.28515625" style="166" customWidth="1"/>
    <col min="6565" max="6565" width="4.140625" style="166" customWidth="1"/>
    <col min="6566" max="6566" width="5" style="166" customWidth="1"/>
    <col min="6567" max="6568" width="5.42578125" style="166" customWidth="1"/>
    <col min="6569" max="6569" width="2.5703125" style="166" customWidth="1"/>
    <col min="6570" max="6570" width="1" style="166" customWidth="1"/>
    <col min="6571" max="6572" width="7.5703125" style="166" customWidth="1"/>
    <col min="6573" max="6573" width="1.85546875" style="166" customWidth="1"/>
    <col min="6574" max="6587" width="7.5703125" style="166" customWidth="1"/>
    <col min="6588" max="6802" width="9.140625" style="166"/>
    <col min="6803" max="6803" width="1" style="166" customWidth="1"/>
    <col min="6804" max="6804" width="2.5703125" style="166" customWidth="1"/>
    <col min="6805" max="6805" width="1" style="166" customWidth="1"/>
    <col min="6806" max="6806" width="20.42578125" style="166" customWidth="1"/>
    <col min="6807" max="6808" width="0.5703125" style="166" customWidth="1"/>
    <col min="6809" max="6809" width="5" style="166" customWidth="1"/>
    <col min="6810" max="6810" width="0.42578125" style="166" customWidth="1"/>
    <col min="6811" max="6811" width="5" style="166" customWidth="1"/>
    <col min="6812" max="6812" width="4.28515625" style="166" customWidth="1"/>
    <col min="6813" max="6813" width="5" style="166" customWidth="1"/>
    <col min="6814" max="6814" width="4.42578125" style="166" customWidth="1"/>
    <col min="6815" max="6816" width="5" style="166" customWidth="1"/>
    <col min="6817" max="6817" width="5.28515625" style="166" customWidth="1"/>
    <col min="6818" max="6818" width="4.85546875" style="166" customWidth="1"/>
    <col min="6819" max="6819" width="5" style="166" customWidth="1"/>
    <col min="6820" max="6820" width="5.28515625" style="166" customWidth="1"/>
    <col min="6821" max="6821" width="4.140625" style="166" customWidth="1"/>
    <col min="6822" max="6822" width="5" style="166" customWidth="1"/>
    <col min="6823" max="6824" width="5.42578125" style="166" customWidth="1"/>
    <col min="6825" max="6825" width="2.5703125" style="166" customWidth="1"/>
    <col min="6826" max="6826" width="1" style="166" customWidth="1"/>
    <col min="6827" max="6828" width="7.5703125" style="166" customWidth="1"/>
    <col min="6829" max="6829" width="1.85546875" style="166" customWidth="1"/>
    <col min="6830" max="6843" width="7.5703125" style="166" customWidth="1"/>
    <col min="6844" max="7058" width="9.140625" style="166"/>
    <col min="7059" max="7059" width="1" style="166" customWidth="1"/>
    <col min="7060" max="7060" width="2.5703125" style="166" customWidth="1"/>
    <col min="7061" max="7061" width="1" style="166" customWidth="1"/>
    <col min="7062" max="7062" width="20.42578125" style="166" customWidth="1"/>
    <col min="7063" max="7064" width="0.5703125" style="166" customWidth="1"/>
    <col min="7065" max="7065" width="5" style="166" customWidth="1"/>
    <col min="7066" max="7066" width="0.42578125" style="166" customWidth="1"/>
    <col min="7067" max="7067" width="5" style="166" customWidth="1"/>
    <col min="7068" max="7068" width="4.28515625" style="166" customWidth="1"/>
    <col min="7069" max="7069" width="5" style="166" customWidth="1"/>
    <col min="7070" max="7070" width="4.42578125" style="166" customWidth="1"/>
    <col min="7071" max="7072" width="5" style="166" customWidth="1"/>
    <col min="7073" max="7073" width="5.28515625" style="166" customWidth="1"/>
    <col min="7074" max="7074" width="4.85546875" style="166" customWidth="1"/>
    <col min="7075" max="7075" width="5" style="166" customWidth="1"/>
    <col min="7076" max="7076" width="5.28515625" style="166" customWidth="1"/>
    <col min="7077" max="7077" width="4.140625" style="166" customWidth="1"/>
    <col min="7078" max="7078" width="5" style="166" customWidth="1"/>
    <col min="7079" max="7080" width="5.42578125" style="166" customWidth="1"/>
    <col min="7081" max="7081" width="2.5703125" style="166" customWidth="1"/>
    <col min="7082" max="7082" width="1" style="166" customWidth="1"/>
    <col min="7083" max="7084" width="7.5703125" style="166" customWidth="1"/>
    <col min="7085" max="7085" width="1.85546875" style="166" customWidth="1"/>
    <col min="7086" max="7099" width="7.5703125" style="166" customWidth="1"/>
    <col min="7100" max="7314" width="9.140625" style="166"/>
    <col min="7315" max="7315" width="1" style="166" customWidth="1"/>
    <col min="7316" max="7316" width="2.5703125" style="166" customWidth="1"/>
    <col min="7317" max="7317" width="1" style="166" customWidth="1"/>
    <col min="7318" max="7318" width="20.42578125" style="166" customWidth="1"/>
    <col min="7319" max="7320" width="0.5703125" style="166" customWidth="1"/>
    <col min="7321" max="7321" width="5" style="166" customWidth="1"/>
    <col min="7322" max="7322" width="0.42578125" style="166" customWidth="1"/>
    <col min="7323" max="7323" width="5" style="166" customWidth="1"/>
    <col min="7324" max="7324" width="4.28515625" style="166" customWidth="1"/>
    <col min="7325" max="7325" width="5" style="166" customWidth="1"/>
    <col min="7326" max="7326" width="4.42578125" style="166" customWidth="1"/>
    <col min="7327" max="7328" width="5" style="166" customWidth="1"/>
    <col min="7329" max="7329" width="5.28515625" style="166" customWidth="1"/>
    <col min="7330" max="7330" width="4.85546875" style="166" customWidth="1"/>
    <col min="7331" max="7331" width="5" style="166" customWidth="1"/>
    <col min="7332" max="7332" width="5.28515625" style="166" customWidth="1"/>
    <col min="7333" max="7333" width="4.140625" style="166" customWidth="1"/>
    <col min="7334" max="7334" width="5" style="166" customWidth="1"/>
    <col min="7335" max="7336" width="5.42578125" style="166" customWidth="1"/>
    <col min="7337" max="7337" width="2.5703125" style="166" customWidth="1"/>
    <col min="7338" max="7338" width="1" style="166" customWidth="1"/>
    <col min="7339" max="7340" width="7.5703125" style="166" customWidth="1"/>
    <col min="7341" max="7341" width="1.85546875" style="166" customWidth="1"/>
    <col min="7342" max="7355" width="7.5703125" style="166" customWidth="1"/>
    <col min="7356" max="7570" width="9.140625" style="166"/>
    <col min="7571" max="7571" width="1" style="166" customWidth="1"/>
    <col min="7572" max="7572" width="2.5703125" style="166" customWidth="1"/>
    <col min="7573" max="7573" width="1" style="166" customWidth="1"/>
    <col min="7574" max="7574" width="20.42578125" style="166" customWidth="1"/>
    <col min="7575" max="7576" width="0.5703125" style="166" customWidth="1"/>
    <col min="7577" max="7577" width="5" style="166" customWidth="1"/>
    <col min="7578" max="7578" width="0.42578125" style="166" customWidth="1"/>
    <col min="7579" max="7579" width="5" style="166" customWidth="1"/>
    <col min="7580" max="7580" width="4.28515625" style="166" customWidth="1"/>
    <col min="7581" max="7581" width="5" style="166" customWidth="1"/>
    <col min="7582" max="7582" width="4.42578125" style="166" customWidth="1"/>
    <col min="7583" max="7584" width="5" style="166" customWidth="1"/>
    <col min="7585" max="7585" width="5.28515625" style="166" customWidth="1"/>
    <col min="7586" max="7586" width="4.85546875" style="166" customWidth="1"/>
    <col min="7587" max="7587" width="5" style="166" customWidth="1"/>
    <col min="7588" max="7588" width="5.28515625" style="166" customWidth="1"/>
    <col min="7589" max="7589" width="4.140625" style="166" customWidth="1"/>
    <col min="7590" max="7590" width="5" style="166" customWidth="1"/>
    <col min="7591" max="7592" width="5.42578125" style="166" customWidth="1"/>
    <col min="7593" max="7593" width="2.5703125" style="166" customWidth="1"/>
    <col min="7594" max="7594" width="1" style="166" customWidth="1"/>
    <col min="7595" max="7596" width="7.5703125" style="166" customWidth="1"/>
    <col min="7597" max="7597" width="1.85546875" style="166" customWidth="1"/>
    <col min="7598" max="7611" width="7.5703125" style="166" customWidth="1"/>
    <col min="7612" max="7826" width="9.140625" style="166"/>
    <col min="7827" max="7827" width="1" style="166" customWidth="1"/>
    <col min="7828" max="7828" width="2.5703125" style="166" customWidth="1"/>
    <col min="7829" max="7829" width="1" style="166" customWidth="1"/>
    <col min="7830" max="7830" width="20.42578125" style="166" customWidth="1"/>
    <col min="7831" max="7832" width="0.5703125" style="166" customWidth="1"/>
    <col min="7833" max="7833" width="5" style="166" customWidth="1"/>
    <col min="7834" max="7834" width="0.42578125" style="166" customWidth="1"/>
    <col min="7835" max="7835" width="5" style="166" customWidth="1"/>
    <col min="7836" max="7836" width="4.28515625" style="166" customWidth="1"/>
    <col min="7837" max="7837" width="5" style="166" customWidth="1"/>
    <col min="7838" max="7838" width="4.42578125" style="166" customWidth="1"/>
    <col min="7839" max="7840" width="5" style="166" customWidth="1"/>
    <col min="7841" max="7841" width="5.28515625" style="166" customWidth="1"/>
    <col min="7842" max="7842" width="4.85546875" style="166" customWidth="1"/>
    <col min="7843" max="7843" width="5" style="166" customWidth="1"/>
    <col min="7844" max="7844" width="5.28515625" style="166" customWidth="1"/>
    <col min="7845" max="7845" width="4.140625" style="166" customWidth="1"/>
    <col min="7846" max="7846" width="5" style="166" customWidth="1"/>
    <col min="7847" max="7848" width="5.42578125" style="166" customWidth="1"/>
    <col min="7849" max="7849" width="2.5703125" style="166" customWidth="1"/>
    <col min="7850" max="7850" width="1" style="166" customWidth="1"/>
    <col min="7851" max="7852" width="7.5703125" style="166" customWidth="1"/>
    <col min="7853" max="7853" width="1.85546875" style="166" customWidth="1"/>
    <col min="7854" max="7867" width="7.5703125" style="166" customWidth="1"/>
    <col min="7868" max="8082" width="9.140625" style="166"/>
    <col min="8083" max="8083" width="1" style="166" customWidth="1"/>
    <col min="8084" max="8084" width="2.5703125" style="166" customWidth="1"/>
    <col min="8085" max="8085" width="1" style="166" customWidth="1"/>
    <col min="8086" max="8086" width="20.42578125" style="166" customWidth="1"/>
    <col min="8087" max="8088" width="0.5703125" style="166" customWidth="1"/>
    <col min="8089" max="8089" width="5" style="166" customWidth="1"/>
    <col min="8090" max="8090" width="0.42578125" style="166" customWidth="1"/>
    <col min="8091" max="8091" width="5" style="166" customWidth="1"/>
    <col min="8092" max="8092" width="4.28515625" style="166" customWidth="1"/>
    <col min="8093" max="8093" width="5" style="166" customWidth="1"/>
    <col min="8094" max="8094" width="4.42578125" style="166" customWidth="1"/>
    <col min="8095" max="8096" width="5" style="166" customWidth="1"/>
    <col min="8097" max="8097" width="5.28515625" style="166" customWidth="1"/>
    <col min="8098" max="8098" width="4.85546875" style="166" customWidth="1"/>
    <col min="8099" max="8099" width="5" style="166" customWidth="1"/>
    <col min="8100" max="8100" width="5.28515625" style="166" customWidth="1"/>
    <col min="8101" max="8101" width="4.140625" style="166" customWidth="1"/>
    <col min="8102" max="8102" width="5" style="166" customWidth="1"/>
    <col min="8103" max="8104" width="5.42578125" style="166" customWidth="1"/>
    <col min="8105" max="8105" width="2.5703125" style="166" customWidth="1"/>
    <col min="8106" max="8106" width="1" style="166" customWidth="1"/>
    <col min="8107" max="8108" width="7.5703125" style="166" customWidth="1"/>
    <col min="8109" max="8109" width="1.85546875" style="166" customWidth="1"/>
    <col min="8110" max="8123" width="7.5703125" style="166" customWidth="1"/>
    <col min="8124" max="8338" width="9.140625" style="166"/>
    <col min="8339" max="8339" width="1" style="166" customWidth="1"/>
    <col min="8340" max="8340" width="2.5703125" style="166" customWidth="1"/>
    <col min="8341" max="8341" width="1" style="166" customWidth="1"/>
    <col min="8342" max="8342" width="20.42578125" style="166" customWidth="1"/>
    <col min="8343" max="8344" width="0.5703125" style="166" customWidth="1"/>
    <col min="8345" max="8345" width="5" style="166" customWidth="1"/>
    <col min="8346" max="8346" width="0.42578125" style="166" customWidth="1"/>
    <col min="8347" max="8347" width="5" style="166" customWidth="1"/>
    <col min="8348" max="8348" width="4.28515625" style="166" customWidth="1"/>
    <col min="8349" max="8349" width="5" style="166" customWidth="1"/>
    <col min="8350" max="8350" width="4.42578125" style="166" customWidth="1"/>
    <col min="8351" max="8352" width="5" style="166" customWidth="1"/>
    <col min="8353" max="8353" width="5.28515625" style="166" customWidth="1"/>
    <col min="8354" max="8354" width="4.85546875" style="166" customWidth="1"/>
    <col min="8355" max="8355" width="5" style="166" customWidth="1"/>
    <col min="8356" max="8356" width="5.28515625" style="166" customWidth="1"/>
    <col min="8357" max="8357" width="4.140625" style="166" customWidth="1"/>
    <col min="8358" max="8358" width="5" style="166" customWidth="1"/>
    <col min="8359" max="8360" width="5.42578125" style="166" customWidth="1"/>
    <col min="8361" max="8361" width="2.5703125" style="166" customWidth="1"/>
    <col min="8362" max="8362" width="1" style="166" customWidth="1"/>
    <col min="8363" max="8364" width="7.5703125" style="166" customWidth="1"/>
    <col min="8365" max="8365" width="1.85546875" style="166" customWidth="1"/>
    <col min="8366" max="8379" width="7.5703125" style="166" customWidth="1"/>
    <col min="8380" max="8594" width="9.140625" style="166"/>
    <col min="8595" max="8595" width="1" style="166" customWidth="1"/>
    <col min="8596" max="8596" width="2.5703125" style="166" customWidth="1"/>
    <col min="8597" max="8597" width="1" style="166" customWidth="1"/>
    <col min="8598" max="8598" width="20.42578125" style="166" customWidth="1"/>
    <col min="8599" max="8600" width="0.5703125" style="166" customWidth="1"/>
    <col min="8601" max="8601" width="5" style="166" customWidth="1"/>
    <col min="8602" max="8602" width="0.42578125" style="166" customWidth="1"/>
    <col min="8603" max="8603" width="5" style="166" customWidth="1"/>
    <col min="8604" max="8604" width="4.28515625" style="166" customWidth="1"/>
    <col min="8605" max="8605" width="5" style="166" customWidth="1"/>
    <col min="8606" max="8606" width="4.42578125" style="166" customWidth="1"/>
    <col min="8607" max="8608" width="5" style="166" customWidth="1"/>
    <col min="8609" max="8609" width="5.28515625" style="166" customWidth="1"/>
    <col min="8610" max="8610" width="4.85546875" style="166" customWidth="1"/>
    <col min="8611" max="8611" width="5" style="166" customWidth="1"/>
    <col min="8612" max="8612" width="5.28515625" style="166" customWidth="1"/>
    <col min="8613" max="8613" width="4.140625" style="166" customWidth="1"/>
    <col min="8614" max="8614" width="5" style="166" customWidth="1"/>
    <col min="8615" max="8616" width="5.42578125" style="166" customWidth="1"/>
    <col min="8617" max="8617" width="2.5703125" style="166" customWidth="1"/>
    <col min="8618" max="8618" width="1" style="166" customWidth="1"/>
    <col min="8619" max="8620" width="7.5703125" style="166" customWidth="1"/>
    <col min="8621" max="8621" width="1.85546875" style="166" customWidth="1"/>
    <col min="8622" max="8635" width="7.5703125" style="166" customWidth="1"/>
    <col min="8636" max="8850" width="9.140625" style="166"/>
    <col min="8851" max="8851" width="1" style="166" customWidth="1"/>
    <col min="8852" max="8852" width="2.5703125" style="166" customWidth="1"/>
    <col min="8853" max="8853" width="1" style="166" customWidth="1"/>
    <col min="8854" max="8854" width="20.42578125" style="166" customWidth="1"/>
    <col min="8855" max="8856" width="0.5703125" style="166" customWidth="1"/>
    <col min="8857" max="8857" width="5" style="166" customWidth="1"/>
    <col min="8858" max="8858" width="0.42578125" style="166" customWidth="1"/>
    <col min="8859" max="8859" width="5" style="166" customWidth="1"/>
    <col min="8860" max="8860" width="4.28515625" style="166" customWidth="1"/>
    <col min="8861" max="8861" width="5" style="166" customWidth="1"/>
    <col min="8862" max="8862" width="4.42578125" style="166" customWidth="1"/>
    <col min="8863" max="8864" width="5" style="166" customWidth="1"/>
    <col min="8865" max="8865" width="5.28515625" style="166" customWidth="1"/>
    <col min="8866" max="8866" width="4.85546875" style="166" customWidth="1"/>
    <col min="8867" max="8867" width="5" style="166" customWidth="1"/>
    <col min="8868" max="8868" width="5.28515625" style="166" customWidth="1"/>
    <col min="8869" max="8869" width="4.140625" style="166" customWidth="1"/>
    <col min="8870" max="8870" width="5" style="166" customWidth="1"/>
    <col min="8871" max="8872" width="5.42578125" style="166" customWidth="1"/>
    <col min="8873" max="8873" width="2.5703125" style="166" customWidth="1"/>
    <col min="8874" max="8874" width="1" style="166" customWidth="1"/>
    <col min="8875" max="8876" width="7.5703125" style="166" customWidth="1"/>
    <col min="8877" max="8877" width="1.85546875" style="166" customWidth="1"/>
    <col min="8878" max="8891" width="7.5703125" style="166" customWidth="1"/>
    <col min="8892" max="9106" width="9.140625" style="166"/>
    <col min="9107" max="9107" width="1" style="166" customWidth="1"/>
    <col min="9108" max="9108" width="2.5703125" style="166" customWidth="1"/>
    <col min="9109" max="9109" width="1" style="166" customWidth="1"/>
    <col min="9110" max="9110" width="20.42578125" style="166" customWidth="1"/>
    <col min="9111" max="9112" width="0.5703125" style="166" customWidth="1"/>
    <col min="9113" max="9113" width="5" style="166" customWidth="1"/>
    <col min="9114" max="9114" width="0.42578125" style="166" customWidth="1"/>
    <col min="9115" max="9115" width="5" style="166" customWidth="1"/>
    <col min="9116" max="9116" width="4.28515625" style="166" customWidth="1"/>
    <col min="9117" max="9117" width="5" style="166" customWidth="1"/>
    <col min="9118" max="9118" width="4.42578125" style="166" customWidth="1"/>
    <col min="9119" max="9120" width="5" style="166" customWidth="1"/>
    <col min="9121" max="9121" width="5.28515625" style="166" customWidth="1"/>
    <col min="9122" max="9122" width="4.85546875" style="166" customWidth="1"/>
    <col min="9123" max="9123" width="5" style="166" customWidth="1"/>
    <col min="9124" max="9124" width="5.28515625" style="166" customWidth="1"/>
    <col min="9125" max="9125" width="4.140625" style="166" customWidth="1"/>
    <col min="9126" max="9126" width="5" style="166" customWidth="1"/>
    <col min="9127" max="9128" width="5.42578125" style="166" customWidth="1"/>
    <col min="9129" max="9129" width="2.5703125" style="166" customWidth="1"/>
    <col min="9130" max="9130" width="1" style="166" customWidth="1"/>
    <col min="9131" max="9132" width="7.5703125" style="166" customWidth="1"/>
    <col min="9133" max="9133" width="1.85546875" style="166" customWidth="1"/>
    <col min="9134" max="9147" width="7.5703125" style="166" customWidth="1"/>
    <col min="9148" max="9362" width="9.140625" style="166"/>
    <col min="9363" max="9363" width="1" style="166" customWidth="1"/>
    <col min="9364" max="9364" width="2.5703125" style="166" customWidth="1"/>
    <col min="9365" max="9365" width="1" style="166" customWidth="1"/>
    <col min="9366" max="9366" width="20.42578125" style="166" customWidth="1"/>
    <col min="9367" max="9368" width="0.5703125" style="166" customWidth="1"/>
    <col min="9369" max="9369" width="5" style="166" customWidth="1"/>
    <col min="9370" max="9370" width="0.42578125" style="166" customWidth="1"/>
    <col min="9371" max="9371" width="5" style="166" customWidth="1"/>
    <col min="9372" max="9372" width="4.28515625" style="166" customWidth="1"/>
    <col min="9373" max="9373" width="5" style="166" customWidth="1"/>
    <col min="9374" max="9374" width="4.42578125" style="166" customWidth="1"/>
    <col min="9375" max="9376" width="5" style="166" customWidth="1"/>
    <col min="9377" max="9377" width="5.28515625" style="166" customWidth="1"/>
    <col min="9378" max="9378" width="4.85546875" style="166" customWidth="1"/>
    <col min="9379" max="9379" width="5" style="166" customWidth="1"/>
    <col min="9380" max="9380" width="5.28515625" style="166" customWidth="1"/>
    <col min="9381" max="9381" width="4.140625" style="166" customWidth="1"/>
    <col min="9382" max="9382" width="5" style="166" customWidth="1"/>
    <col min="9383" max="9384" width="5.42578125" style="166" customWidth="1"/>
    <col min="9385" max="9385" width="2.5703125" style="166" customWidth="1"/>
    <col min="9386" max="9386" width="1" style="166" customWidth="1"/>
    <col min="9387" max="9388" width="7.5703125" style="166" customWidth="1"/>
    <col min="9389" max="9389" width="1.85546875" style="166" customWidth="1"/>
    <col min="9390" max="9403" width="7.5703125" style="166" customWidth="1"/>
    <col min="9404" max="9618" width="9.140625" style="166"/>
    <col min="9619" max="9619" width="1" style="166" customWidth="1"/>
    <col min="9620" max="9620" width="2.5703125" style="166" customWidth="1"/>
    <col min="9621" max="9621" width="1" style="166" customWidth="1"/>
    <col min="9622" max="9622" width="20.42578125" style="166" customWidth="1"/>
    <col min="9623" max="9624" width="0.5703125" style="166" customWidth="1"/>
    <col min="9625" max="9625" width="5" style="166" customWidth="1"/>
    <col min="9626" max="9626" width="0.42578125" style="166" customWidth="1"/>
    <col min="9627" max="9627" width="5" style="166" customWidth="1"/>
    <col min="9628" max="9628" width="4.28515625" style="166" customWidth="1"/>
    <col min="9629" max="9629" width="5" style="166" customWidth="1"/>
    <col min="9630" max="9630" width="4.42578125" style="166" customWidth="1"/>
    <col min="9631" max="9632" width="5" style="166" customWidth="1"/>
    <col min="9633" max="9633" width="5.28515625" style="166" customWidth="1"/>
    <col min="9634" max="9634" width="4.85546875" style="166" customWidth="1"/>
    <col min="9635" max="9635" width="5" style="166" customWidth="1"/>
    <col min="9636" max="9636" width="5.28515625" style="166" customWidth="1"/>
    <col min="9637" max="9637" width="4.140625" style="166" customWidth="1"/>
    <col min="9638" max="9638" width="5" style="166" customWidth="1"/>
    <col min="9639" max="9640" width="5.42578125" style="166" customWidth="1"/>
    <col min="9641" max="9641" width="2.5703125" style="166" customWidth="1"/>
    <col min="9642" max="9642" width="1" style="166" customWidth="1"/>
    <col min="9643" max="9644" width="7.5703125" style="166" customWidth="1"/>
    <col min="9645" max="9645" width="1.85546875" style="166" customWidth="1"/>
    <col min="9646" max="9659" width="7.5703125" style="166" customWidth="1"/>
    <col min="9660" max="9874" width="9.140625" style="166"/>
    <col min="9875" max="9875" width="1" style="166" customWidth="1"/>
    <col min="9876" max="9876" width="2.5703125" style="166" customWidth="1"/>
    <col min="9877" max="9877" width="1" style="166" customWidth="1"/>
    <col min="9878" max="9878" width="20.42578125" style="166" customWidth="1"/>
    <col min="9879" max="9880" width="0.5703125" style="166" customWidth="1"/>
    <col min="9881" max="9881" width="5" style="166" customWidth="1"/>
    <col min="9882" max="9882" width="0.42578125" style="166" customWidth="1"/>
    <col min="9883" max="9883" width="5" style="166" customWidth="1"/>
    <col min="9884" max="9884" width="4.28515625" style="166" customWidth="1"/>
    <col min="9885" max="9885" width="5" style="166" customWidth="1"/>
    <col min="9886" max="9886" width="4.42578125" style="166" customWidth="1"/>
    <col min="9887" max="9888" width="5" style="166" customWidth="1"/>
    <col min="9889" max="9889" width="5.28515625" style="166" customWidth="1"/>
    <col min="9890" max="9890" width="4.85546875" style="166" customWidth="1"/>
    <col min="9891" max="9891" width="5" style="166" customWidth="1"/>
    <col min="9892" max="9892" width="5.28515625" style="166" customWidth="1"/>
    <col min="9893" max="9893" width="4.140625" style="166" customWidth="1"/>
    <col min="9894" max="9894" width="5" style="166" customWidth="1"/>
    <col min="9895" max="9896" width="5.42578125" style="166" customWidth="1"/>
    <col min="9897" max="9897" width="2.5703125" style="166" customWidth="1"/>
    <col min="9898" max="9898" width="1" style="166" customWidth="1"/>
    <col min="9899" max="9900" width="7.5703125" style="166" customWidth="1"/>
    <col min="9901" max="9901" width="1.85546875" style="166" customWidth="1"/>
    <col min="9902" max="9915" width="7.5703125" style="166" customWidth="1"/>
    <col min="9916" max="10130" width="9.140625" style="166"/>
    <col min="10131" max="10131" width="1" style="166" customWidth="1"/>
    <col min="10132" max="10132" width="2.5703125" style="166" customWidth="1"/>
    <col min="10133" max="10133" width="1" style="166" customWidth="1"/>
    <col min="10134" max="10134" width="20.42578125" style="166" customWidth="1"/>
    <col min="10135" max="10136" width="0.5703125" style="166" customWidth="1"/>
    <col min="10137" max="10137" width="5" style="166" customWidth="1"/>
    <col min="10138" max="10138" width="0.42578125" style="166" customWidth="1"/>
    <col min="10139" max="10139" width="5" style="166" customWidth="1"/>
    <col min="10140" max="10140" width="4.28515625" style="166" customWidth="1"/>
    <col min="10141" max="10141" width="5" style="166" customWidth="1"/>
    <col min="10142" max="10142" width="4.42578125" style="166" customWidth="1"/>
    <col min="10143" max="10144" width="5" style="166" customWidth="1"/>
    <col min="10145" max="10145" width="5.28515625" style="166" customWidth="1"/>
    <col min="10146" max="10146" width="4.85546875" style="166" customWidth="1"/>
    <col min="10147" max="10147" width="5" style="166" customWidth="1"/>
    <col min="10148" max="10148" width="5.28515625" style="166" customWidth="1"/>
    <col min="10149" max="10149" width="4.140625" style="166" customWidth="1"/>
    <col min="10150" max="10150" width="5" style="166" customWidth="1"/>
    <col min="10151" max="10152" width="5.42578125" style="166" customWidth="1"/>
    <col min="10153" max="10153" width="2.5703125" style="166" customWidth="1"/>
    <col min="10154" max="10154" width="1" style="166" customWidth="1"/>
    <col min="10155" max="10156" width="7.5703125" style="166" customWidth="1"/>
    <col min="10157" max="10157" width="1.85546875" style="166" customWidth="1"/>
    <col min="10158" max="10171" width="7.5703125" style="166" customWidth="1"/>
    <col min="10172" max="10386" width="9.140625" style="166"/>
    <col min="10387" max="10387" width="1" style="166" customWidth="1"/>
    <col min="10388" max="10388" width="2.5703125" style="166" customWidth="1"/>
    <col min="10389" max="10389" width="1" style="166" customWidth="1"/>
    <col min="10390" max="10390" width="20.42578125" style="166" customWidth="1"/>
    <col min="10391" max="10392" width="0.5703125" style="166" customWidth="1"/>
    <col min="10393" max="10393" width="5" style="166" customWidth="1"/>
    <col min="10394" max="10394" width="0.42578125" style="166" customWidth="1"/>
    <col min="10395" max="10395" width="5" style="166" customWidth="1"/>
    <col min="10396" max="10396" width="4.28515625" style="166" customWidth="1"/>
    <col min="10397" max="10397" width="5" style="166" customWidth="1"/>
    <col min="10398" max="10398" width="4.42578125" style="166" customWidth="1"/>
    <col min="10399" max="10400" width="5" style="166" customWidth="1"/>
    <col min="10401" max="10401" width="5.28515625" style="166" customWidth="1"/>
    <col min="10402" max="10402" width="4.85546875" style="166" customWidth="1"/>
    <col min="10403" max="10403" width="5" style="166" customWidth="1"/>
    <col min="10404" max="10404" width="5.28515625" style="166" customWidth="1"/>
    <col min="10405" max="10405" width="4.140625" style="166" customWidth="1"/>
    <col min="10406" max="10406" width="5" style="166" customWidth="1"/>
    <col min="10407" max="10408" width="5.42578125" style="166" customWidth="1"/>
    <col min="10409" max="10409" width="2.5703125" style="166" customWidth="1"/>
    <col min="10410" max="10410" width="1" style="166" customWidth="1"/>
    <col min="10411" max="10412" width="7.5703125" style="166" customWidth="1"/>
    <col min="10413" max="10413" width="1.85546875" style="166" customWidth="1"/>
    <col min="10414" max="10427" width="7.5703125" style="166" customWidth="1"/>
    <col min="10428" max="10642" width="9.140625" style="166"/>
    <col min="10643" max="10643" width="1" style="166" customWidth="1"/>
    <col min="10644" max="10644" width="2.5703125" style="166" customWidth="1"/>
    <col min="10645" max="10645" width="1" style="166" customWidth="1"/>
    <col min="10646" max="10646" width="20.42578125" style="166" customWidth="1"/>
    <col min="10647" max="10648" width="0.5703125" style="166" customWidth="1"/>
    <col min="10649" max="10649" width="5" style="166" customWidth="1"/>
    <col min="10650" max="10650" width="0.42578125" style="166" customWidth="1"/>
    <col min="10651" max="10651" width="5" style="166" customWidth="1"/>
    <col min="10652" max="10652" width="4.28515625" style="166" customWidth="1"/>
    <col min="10653" max="10653" width="5" style="166" customWidth="1"/>
    <col min="10654" max="10654" width="4.42578125" style="166" customWidth="1"/>
    <col min="10655" max="10656" width="5" style="166" customWidth="1"/>
    <col min="10657" max="10657" width="5.28515625" style="166" customWidth="1"/>
    <col min="10658" max="10658" width="4.85546875" style="166" customWidth="1"/>
    <col min="10659" max="10659" width="5" style="166" customWidth="1"/>
    <col min="10660" max="10660" width="5.28515625" style="166" customWidth="1"/>
    <col min="10661" max="10661" width="4.140625" style="166" customWidth="1"/>
    <col min="10662" max="10662" width="5" style="166" customWidth="1"/>
    <col min="10663" max="10664" width="5.42578125" style="166" customWidth="1"/>
    <col min="10665" max="10665" width="2.5703125" style="166" customWidth="1"/>
    <col min="10666" max="10666" width="1" style="166" customWidth="1"/>
    <col min="10667" max="10668" width="7.5703125" style="166" customWidth="1"/>
    <col min="10669" max="10669" width="1.85546875" style="166" customWidth="1"/>
    <col min="10670" max="10683" width="7.5703125" style="166" customWidth="1"/>
    <col min="10684" max="10898" width="9.140625" style="166"/>
    <col min="10899" max="10899" width="1" style="166" customWidth="1"/>
    <col min="10900" max="10900" width="2.5703125" style="166" customWidth="1"/>
    <col min="10901" max="10901" width="1" style="166" customWidth="1"/>
    <col min="10902" max="10902" width="20.42578125" style="166" customWidth="1"/>
    <col min="10903" max="10904" width="0.5703125" style="166" customWidth="1"/>
    <col min="10905" max="10905" width="5" style="166" customWidth="1"/>
    <col min="10906" max="10906" width="0.42578125" style="166" customWidth="1"/>
    <col min="10907" max="10907" width="5" style="166" customWidth="1"/>
    <col min="10908" max="10908" width="4.28515625" style="166" customWidth="1"/>
    <col min="10909" max="10909" width="5" style="166" customWidth="1"/>
    <col min="10910" max="10910" width="4.42578125" style="166" customWidth="1"/>
    <col min="10911" max="10912" width="5" style="166" customWidth="1"/>
    <col min="10913" max="10913" width="5.28515625" style="166" customWidth="1"/>
    <col min="10914" max="10914" width="4.85546875" style="166" customWidth="1"/>
    <col min="10915" max="10915" width="5" style="166" customWidth="1"/>
    <col min="10916" max="10916" width="5.28515625" style="166" customWidth="1"/>
    <col min="10917" max="10917" width="4.140625" style="166" customWidth="1"/>
    <col min="10918" max="10918" width="5" style="166" customWidth="1"/>
    <col min="10919" max="10920" width="5.42578125" style="166" customWidth="1"/>
    <col min="10921" max="10921" width="2.5703125" style="166" customWidth="1"/>
    <col min="10922" max="10922" width="1" style="166" customWidth="1"/>
    <col min="10923" max="10924" width="7.5703125" style="166" customWidth="1"/>
    <col min="10925" max="10925" width="1.85546875" style="166" customWidth="1"/>
    <col min="10926" max="10939" width="7.5703125" style="166" customWidth="1"/>
    <col min="10940" max="11154" width="9.140625" style="166"/>
    <col min="11155" max="11155" width="1" style="166" customWidth="1"/>
    <col min="11156" max="11156" width="2.5703125" style="166" customWidth="1"/>
    <col min="11157" max="11157" width="1" style="166" customWidth="1"/>
    <col min="11158" max="11158" width="20.42578125" style="166" customWidth="1"/>
    <col min="11159" max="11160" width="0.5703125" style="166" customWidth="1"/>
    <col min="11161" max="11161" width="5" style="166" customWidth="1"/>
    <col min="11162" max="11162" width="0.42578125" style="166" customWidth="1"/>
    <col min="11163" max="11163" width="5" style="166" customWidth="1"/>
    <col min="11164" max="11164" width="4.28515625" style="166" customWidth="1"/>
    <col min="11165" max="11165" width="5" style="166" customWidth="1"/>
    <col min="11166" max="11166" width="4.42578125" style="166" customWidth="1"/>
    <col min="11167" max="11168" width="5" style="166" customWidth="1"/>
    <col min="11169" max="11169" width="5.28515625" style="166" customWidth="1"/>
    <col min="11170" max="11170" width="4.85546875" style="166" customWidth="1"/>
    <col min="11171" max="11171" width="5" style="166" customWidth="1"/>
    <col min="11172" max="11172" width="5.28515625" style="166" customWidth="1"/>
    <col min="11173" max="11173" width="4.140625" style="166" customWidth="1"/>
    <col min="11174" max="11174" width="5" style="166" customWidth="1"/>
    <col min="11175" max="11176" width="5.42578125" style="166" customWidth="1"/>
    <col min="11177" max="11177" width="2.5703125" style="166" customWidth="1"/>
    <col min="11178" max="11178" width="1" style="166" customWidth="1"/>
    <col min="11179" max="11180" width="7.5703125" style="166" customWidth="1"/>
    <col min="11181" max="11181" width="1.85546875" style="166" customWidth="1"/>
    <col min="11182" max="11195" width="7.5703125" style="166" customWidth="1"/>
    <col min="11196" max="11410" width="9.140625" style="166"/>
    <col min="11411" max="11411" width="1" style="166" customWidth="1"/>
    <col min="11412" max="11412" width="2.5703125" style="166" customWidth="1"/>
    <col min="11413" max="11413" width="1" style="166" customWidth="1"/>
    <col min="11414" max="11414" width="20.42578125" style="166" customWidth="1"/>
    <col min="11415" max="11416" width="0.5703125" style="166" customWidth="1"/>
    <col min="11417" max="11417" width="5" style="166" customWidth="1"/>
    <col min="11418" max="11418" width="0.42578125" style="166" customWidth="1"/>
    <col min="11419" max="11419" width="5" style="166" customWidth="1"/>
    <col min="11420" max="11420" width="4.28515625" style="166" customWidth="1"/>
    <col min="11421" max="11421" width="5" style="166" customWidth="1"/>
    <col min="11422" max="11422" width="4.42578125" style="166" customWidth="1"/>
    <col min="11423" max="11424" width="5" style="166" customWidth="1"/>
    <col min="11425" max="11425" width="5.28515625" style="166" customWidth="1"/>
    <col min="11426" max="11426" width="4.85546875" style="166" customWidth="1"/>
    <col min="11427" max="11427" width="5" style="166" customWidth="1"/>
    <col min="11428" max="11428" width="5.28515625" style="166" customWidth="1"/>
    <col min="11429" max="11429" width="4.140625" style="166" customWidth="1"/>
    <col min="11430" max="11430" width="5" style="166" customWidth="1"/>
    <col min="11431" max="11432" width="5.42578125" style="166" customWidth="1"/>
    <col min="11433" max="11433" width="2.5703125" style="166" customWidth="1"/>
    <col min="11434" max="11434" width="1" style="166" customWidth="1"/>
    <col min="11435" max="11436" width="7.5703125" style="166" customWidth="1"/>
    <col min="11437" max="11437" width="1.85546875" style="166" customWidth="1"/>
    <col min="11438" max="11451" width="7.5703125" style="166" customWidth="1"/>
    <col min="11452" max="11666" width="9.140625" style="166"/>
    <col min="11667" max="11667" width="1" style="166" customWidth="1"/>
    <col min="11668" max="11668" width="2.5703125" style="166" customWidth="1"/>
    <col min="11669" max="11669" width="1" style="166" customWidth="1"/>
    <col min="11670" max="11670" width="20.42578125" style="166" customWidth="1"/>
    <col min="11671" max="11672" width="0.5703125" style="166" customWidth="1"/>
    <col min="11673" max="11673" width="5" style="166" customWidth="1"/>
    <col min="11674" max="11674" width="0.42578125" style="166" customWidth="1"/>
    <col min="11675" max="11675" width="5" style="166" customWidth="1"/>
    <col min="11676" max="11676" width="4.28515625" style="166" customWidth="1"/>
    <col min="11677" max="11677" width="5" style="166" customWidth="1"/>
    <col min="11678" max="11678" width="4.42578125" style="166" customWidth="1"/>
    <col min="11679" max="11680" width="5" style="166" customWidth="1"/>
    <col min="11681" max="11681" width="5.28515625" style="166" customWidth="1"/>
    <col min="11682" max="11682" width="4.85546875" style="166" customWidth="1"/>
    <col min="11683" max="11683" width="5" style="166" customWidth="1"/>
    <col min="11684" max="11684" width="5.28515625" style="166" customWidth="1"/>
    <col min="11685" max="11685" width="4.140625" style="166" customWidth="1"/>
    <col min="11686" max="11686" width="5" style="166" customWidth="1"/>
    <col min="11687" max="11688" width="5.42578125" style="166" customWidth="1"/>
    <col min="11689" max="11689" width="2.5703125" style="166" customWidth="1"/>
    <col min="11690" max="11690" width="1" style="166" customWidth="1"/>
    <col min="11691" max="11692" width="7.5703125" style="166" customWidth="1"/>
    <col min="11693" max="11693" width="1.85546875" style="166" customWidth="1"/>
    <col min="11694" max="11707" width="7.5703125" style="166" customWidth="1"/>
    <col min="11708" max="11922" width="9.140625" style="166"/>
    <col min="11923" max="11923" width="1" style="166" customWidth="1"/>
    <col min="11924" max="11924" width="2.5703125" style="166" customWidth="1"/>
    <col min="11925" max="11925" width="1" style="166" customWidth="1"/>
    <col min="11926" max="11926" width="20.42578125" style="166" customWidth="1"/>
    <col min="11927" max="11928" width="0.5703125" style="166" customWidth="1"/>
    <col min="11929" max="11929" width="5" style="166" customWidth="1"/>
    <col min="11930" max="11930" width="0.42578125" style="166" customWidth="1"/>
    <col min="11931" max="11931" width="5" style="166" customWidth="1"/>
    <col min="11932" max="11932" width="4.28515625" style="166" customWidth="1"/>
    <col min="11933" max="11933" width="5" style="166" customWidth="1"/>
    <col min="11934" max="11934" width="4.42578125" style="166" customWidth="1"/>
    <col min="11935" max="11936" width="5" style="166" customWidth="1"/>
    <col min="11937" max="11937" width="5.28515625" style="166" customWidth="1"/>
    <col min="11938" max="11938" width="4.85546875" style="166" customWidth="1"/>
    <col min="11939" max="11939" width="5" style="166" customWidth="1"/>
    <col min="11940" max="11940" width="5.28515625" style="166" customWidth="1"/>
    <col min="11941" max="11941" width="4.140625" style="166" customWidth="1"/>
    <col min="11942" max="11942" width="5" style="166" customWidth="1"/>
    <col min="11943" max="11944" width="5.42578125" style="166" customWidth="1"/>
    <col min="11945" max="11945" width="2.5703125" style="166" customWidth="1"/>
    <col min="11946" max="11946" width="1" style="166" customWidth="1"/>
    <col min="11947" max="11948" width="7.5703125" style="166" customWidth="1"/>
    <col min="11949" max="11949" width="1.85546875" style="166" customWidth="1"/>
    <col min="11950" max="11963" width="7.5703125" style="166" customWidth="1"/>
    <col min="11964" max="12178" width="9.140625" style="166"/>
    <col min="12179" max="12179" width="1" style="166" customWidth="1"/>
    <col min="12180" max="12180" width="2.5703125" style="166" customWidth="1"/>
    <col min="12181" max="12181" width="1" style="166" customWidth="1"/>
    <col min="12182" max="12182" width="20.42578125" style="166" customWidth="1"/>
    <col min="12183" max="12184" width="0.5703125" style="166" customWidth="1"/>
    <col min="12185" max="12185" width="5" style="166" customWidth="1"/>
    <col min="12186" max="12186" width="0.42578125" style="166" customWidth="1"/>
    <col min="12187" max="12187" width="5" style="166" customWidth="1"/>
    <col min="12188" max="12188" width="4.28515625" style="166" customWidth="1"/>
    <col min="12189" max="12189" width="5" style="166" customWidth="1"/>
    <col min="12190" max="12190" width="4.42578125" style="166" customWidth="1"/>
    <col min="12191" max="12192" width="5" style="166" customWidth="1"/>
    <col min="12193" max="12193" width="5.28515625" style="166" customWidth="1"/>
    <col min="12194" max="12194" width="4.85546875" style="166" customWidth="1"/>
    <col min="12195" max="12195" width="5" style="166" customWidth="1"/>
    <col min="12196" max="12196" width="5.28515625" style="166" customWidth="1"/>
    <col min="12197" max="12197" width="4.140625" style="166" customWidth="1"/>
    <col min="12198" max="12198" width="5" style="166" customWidth="1"/>
    <col min="12199" max="12200" width="5.42578125" style="166" customWidth="1"/>
    <col min="12201" max="12201" width="2.5703125" style="166" customWidth="1"/>
    <col min="12202" max="12202" width="1" style="166" customWidth="1"/>
    <col min="12203" max="12204" width="7.5703125" style="166" customWidth="1"/>
    <col min="12205" max="12205" width="1.85546875" style="166" customWidth="1"/>
    <col min="12206" max="12219" width="7.5703125" style="166" customWidth="1"/>
    <col min="12220" max="12434" width="9.140625" style="166"/>
    <col min="12435" max="12435" width="1" style="166" customWidth="1"/>
    <col min="12436" max="12436" width="2.5703125" style="166" customWidth="1"/>
    <col min="12437" max="12437" width="1" style="166" customWidth="1"/>
    <col min="12438" max="12438" width="20.42578125" style="166" customWidth="1"/>
    <col min="12439" max="12440" width="0.5703125" style="166" customWidth="1"/>
    <col min="12441" max="12441" width="5" style="166" customWidth="1"/>
    <col min="12442" max="12442" width="0.42578125" style="166" customWidth="1"/>
    <col min="12443" max="12443" width="5" style="166" customWidth="1"/>
    <col min="12444" max="12444" width="4.28515625" style="166" customWidth="1"/>
    <col min="12445" max="12445" width="5" style="166" customWidth="1"/>
    <col min="12446" max="12446" width="4.42578125" style="166" customWidth="1"/>
    <col min="12447" max="12448" width="5" style="166" customWidth="1"/>
    <col min="12449" max="12449" width="5.28515625" style="166" customWidth="1"/>
    <col min="12450" max="12450" width="4.85546875" style="166" customWidth="1"/>
    <col min="12451" max="12451" width="5" style="166" customWidth="1"/>
    <col min="12452" max="12452" width="5.28515625" style="166" customWidth="1"/>
    <col min="12453" max="12453" width="4.140625" style="166" customWidth="1"/>
    <col min="12454" max="12454" width="5" style="166" customWidth="1"/>
    <col min="12455" max="12456" width="5.42578125" style="166" customWidth="1"/>
    <col min="12457" max="12457" width="2.5703125" style="166" customWidth="1"/>
    <col min="12458" max="12458" width="1" style="166" customWidth="1"/>
    <col min="12459" max="12460" width="7.5703125" style="166" customWidth="1"/>
    <col min="12461" max="12461" width="1.85546875" style="166" customWidth="1"/>
    <col min="12462" max="12475" width="7.5703125" style="166" customWidth="1"/>
    <col min="12476" max="12690" width="9.140625" style="166"/>
    <col min="12691" max="12691" width="1" style="166" customWidth="1"/>
    <col min="12692" max="12692" width="2.5703125" style="166" customWidth="1"/>
    <col min="12693" max="12693" width="1" style="166" customWidth="1"/>
    <col min="12694" max="12694" width="20.42578125" style="166" customWidth="1"/>
    <col min="12695" max="12696" width="0.5703125" style="166" customWidth="1"/>
    <col min="12697" max="12697" width="5" style="166" customWidth="1"/>
    <col min="12698" max="12698" width="0.42578125" style="166" customWidth="1"/>
    <col min="12699" max="12699" width="5" style="166" customWidth="1"/>
    <col min="12700" max="12700" width="4.28515625" style="166" customWidth="1"/>
    <col min="12701" max="12701" width="5" style="166" customWidth="1"/>
    <col min="12702" max="12702" width="4.42578125" style="166" customWidth="1"/>
    <col min="12703" max="12704" width="5" style="166" customWidth="1"/>
    <col min="12705" max="12705" width="5.28515625" style="166" customWidth="1"/>
    <col min="12706" max="12706" width="4.85546875" style="166" customWidth="1"/>
    <col min="12707" max="12707" width="5" style="166" customWidth="1"/>
    <col min="12708" max="12708" width="5.28515625" style="166" customWidth="1"/>
    <col min="12709" max="12709" width="4.140625" style="166" customWidth="1"/>
    <col min="12710" max="12710" width="5" style="166" customWidth="1"/>
    <col min="12711" max="12712" width="5.42578125" style="166" customWidth="1"/>
    <col min="12713" max="12713" width="2.5703125" style="166" customWidth="1"/>
    <col min="12714" max="12714" width="1" style="166" customWidth="1"/>
    <col min="12715" max="12716" width="7.5703125" style="166" customWidth="1"/>
    <col min="12717" max="12717" width="1.85546875" style="166" customWidth="1"/>
    <col min="12718" max="12731" width="7.5703125" style="166" customWidth="1"/>
    <col min="12732" max="12946" width="9.140625" style="166"/>
    <col min="12947" max="12947" width="1" style="166" customWidth="1"/>
    <col min="12948" max="12948" width="2.5703125" style="166" customWidth="1"/>
    <col min="12949" max="12949" width="1" style="166" customWidth="1"/>
    <col min="12950" max="12950" width="20.42578125" style="166" customWidth="1"/>
    <col min="12951" max="12952" width="0.5703125" style="166" customWidth="1"/>
    <col min="12953" max="12953" width="5" style="166" customWidth="1"/>
    <col min="12954" max="12954" width="0.42578125" style="166" customWidth="1"/>
    <col min="12955" max="12955" width="5" style="166" customWidth="1"/>
    <col min="12956" max="12956" width="4.28515625" style="166" customWidth="1"/>
    <col min="12957" max="12957" width="5" style="166" customWidth="1"/>
    <col min="12958" max="12958" width="4.42578125" style="166" customWidth="1"/>
    <col min="12959" max="12960" width="5" style="166" customWidth="1"/>
    <col min="12961" max="12961" width="5.28515625" style="166" customWidth="1"/>
    <col min="12962" max="12962" width="4.85546875" style="166" customWidth="1"/>
    <col min="12963" max="12963" width="5" style="166" customWidth="1"/>
    <col min="12964" max="12964" width="5.28515625" style="166" customWidth="1"/>
    <col min="12965" max="12965" width="4.140625" style="166" customWidth="1"/>
    <col min="12966" max="12966" width="5" style="166" customWidth="1"/>
    <col min="12967" max="12968" width="5.42578125" style="166" customWidth="1"/>
    <col min="12969" max="12969" width="2.5703125" style="166" customWidth="1"/>
    <col min="12970" max="12970" width="1" style="166" customWidth="1"/>
    <col min="12971" max="12972" width="7.5703125" style="166" customWidth="1"/>
    <col min="12973" max="12973" width="1.85546875" style="166" customWidth="1"/>
    <col min="12974" max="12987" width="7.5703125" style="166" customWidth="1"/>
    <col min="12988" max="13202" width="9.140625" style="166"/>
    <col min="13203" max="13203" width="1" style="166" customWidth="1"/>
    <col min="13204" max="13204" width="2.5703125" style="166" customWidth="1"/>
    <col min="13205" max="13205" width="1" style="166" customWidth="1"/>
    <col min="13206" max="13206" width="20.42578125" style="166" customWidth="1"/>
    <col min="13207" max="13208" width="0.5703125" style="166" customWidth="1"/>
    <col min="13209" max="13209" width="5" style="166" customWidth="1"/>
    <col min="13210" max="13210" width="0.42578125" style="166" customWidth="1"/>
    <col min="13211" max="13211" width="5" style="166" customWidth="1"/>
    <col min="13212" max="13212" width="4.28515625" style="166" customWidth="1"/>
    <col min="13213" max="13213" width="5" style="166" customWidth="1"/>
    <col min="13214" max="13214" width="4.42578125" style="166" customWidth="1"/>
    <col min="13215" max="13216" width="5" style="166" customWidth="1"/>
    <col min="13217" max="13217" width="5.28515625" style="166" customWidth="1"/>
    <col min="13218" max="13218" width="4.85546875" style="166" customWidth="1"/>
    <col min="13219" max="13219" width="5" style="166" customWidth="1"/>
    <col min="13220" max="13220" width="5.28515625" style="166" customWidth="1"/>
    <col min="13221" max="13221" width="4.140625" style="166" customWidth="1"/>
    <col min="13222" max="13222" width="5" style="166" customWidth="1"/>
    <col min="13223" max="13224" width="5.42578125" style="166" customWidth="1"/>
    <col min="13225" max="13225" width="2.5703125" style="166" customWidth="1"/>
    <col min="13226" max="13226" width="1" style="166" customWidth="1"/>
    <col min="13227" max="13228" width="7.5703125" style="166" customWidth="1"/>
    <col min="13229" max="13229" width="1.85546875" style="166" customWidth="1"/>
    <col min="13230" max="13243" width="7.5703125" style="166" customWidth="1"/>
    <col min="13244" max="13458" width="9.140625" style="166"/>
    <col min="13459" max="13459" width="1" style="166" customWidth="1"/>
    <col min="13460" max="13460" width="2.5703125" style="166" customWidth="1"/>
    <col min="13461" max="13461" width="1" style="166" customWidth="1"/>
    <col min="13462" max="13462" width="20.42578125" style="166" customWidth="1"/>
    <col min="13463" max="13464" width="0.5703125" style="166" customWidth="1"/>
    <col min="13465" max="13465" width="5" style="166" customWidth="1"/>
    <col min="13466" max="13466" width="0.42578125" style="166" customWidth="1"/>
    <col min="13467" max="13467" width="5" style="166" customWidth="1"/>
    <col min="13468" max="13468" width="4.28515625" style="166" customWidth="1"/>
    <col min="13469" max="13469" width="5" style="166" customWidth="1"/>
    <col min="13470" max="13470" width="4.42578125" style="166" customWidth="1"/>
    <col min="13471" max="13472" width="5" style="166" customWidth="1"/>
    <col min="13473" max="13473" width="5.28515625" style="166" customWidth="1"/>
    <col min="13474" max="13474" width="4.85546875" style="166" customWidth="1"/>
    <col min="13475" max="13475" width="5" style="166" customWidth="1"/>
    <col min="13476" max="13476" width="5.28515625" style="166" customWidth="1"/>
    <col min="13477" max="13477" width="4.140625" style="166" customWidth="1"/>
    <col min="13478" max="13478" width="5" style="166" customWidth="1"/>
    <col min="13479" max="13480" width="5.42578125" style="166" customWidth="1"/>
    <col min="13481" max="13481" width="2.5703125" style="166" customWidth="1"/>
    <col min="13482" max="13482" width="1" style="166" customWidth="1"/>
    <col min="13483" max="13484" width="7.5703125" style="166" customWidth="1"/>
    <col min="13485" max="13485" width="1.85546875" style="166" customWidth="1"/>
    <col min="13486" max="13499" width="7.5703125" style="166" customWidth="1"/>
    <col min="13500" max="13714" width="9.140625" style="166"/>
    <col min="13715" max="13715" width="1" style="166" customWidth="1"/>
    <col min="13716" max="13716" width="2.5703125" style="166" customWidth="1"/>
    <col min="13717" max="13717" width="1" style="166" customWidth="1"/>
    <col min="13718" max="13718" width="20.42578125" style="166" customWidth="1"/>
    <col min="13719" max="13720" width="0.5703125" style="166" customWidth="1"/>
    <col min="13721" max="13721" width="5" style="166" customWidth="1"/>
    <col min="13722" max="13722" width="0.42578125" style="166" customWidth="1"/>
    <col min="13723" max="13723" width="5" style="166" customWidth="1"/>
    <col min="13724" max="13724" width="4.28515625" style="166" customWidth="1"/>
    <col min="13725" max="13725" width="5" style="166" customWidth="1"/>
    <col min="13726" max="13726" width="4.42578125" style="166" customWidth="1"/>
    <col min="13727" max="13728" width="5" style="166" customWidth="1"/>
    <col min="13729" max="13729" width="5.28515625" style="166" customWidth="1"/>
    <col min="13730" max="13730" width="4.85546875" style="166" customWidth="1"/>
    <col min="13731" max="13731" width="5" style="166" customWidth="1"/>
    <col min="13732" max="13732" width="5.28515625" style="166" customWidth="1"/>
    <col min="13733" max="13733" width="4.140625" style="166" customWidth="1"/>
    <col min="13734" max="13734" width="5" style="166" customWidth="1"/>
    <col min="13735" max="13736" width="5.42578125" style="166" customWidth="1"/>
    <col min="13737" max="13737" width="2.5703125" style="166" customWidth="1"/>
    <col min="13738" max="13738" width="1" style="166" customWidth="1"/>
    <col min="13739" max="13740" width="7.5703125" style="166" customWidth="1"/>
    <col min="13741" max="13741" width="1.85546875" style="166" customWidth="1"/>
    <col min="13742" max="13755" width="7.5703125" style="166" customWidth="1"/>
    <col min="13756" max="13970" width="9.140625" style="166"/>
    <col min="13971" max="13971" width="1" style="166" customWidth="1"/>
    <col min="13972" max="13972" width="2.5703125" style="166" customWidth="1"/>
    <col min="13973" max="13973" width="1" style="166" customWidth="1"/>
    <col min="13974" max="13974" width="20.42578125" style="166" customWidth="1"/>
    <col min="13975" max="13976" width="0.5703125" style="166" customWidth="1"/>
    <col min="13977" max="13977" width="5" style="166" customWidth="1"/>
    <col min="13978" max="13978" width="0.42578125" style="166" customWidth="1"/>
    <col min="13979" max="13979" width="5" style="166" customWidth="1"/>
    <col min="13980" max="13980" width="4.28515625" style="166" customWidth="1"/>
    <col min="13981" max="13981" width="5" style="166" customWidth="1"/>
    <col min="13982" max="13982" width="4.42578125" style="166" customWidth="1"/>
    <col min="13983" max="13984" width="5" style="166" customWidth="1"/>
    <col min="13985" max="13985" width="5.28515625" style="166" customWidth="1"/>
    <col min="13986" max="13986" width="4.85546875" style="166" customWidth="1"/>
    <col min="13987" max="13987" width="5" style="166" customWidth="1"/>
    <col min="13988" max="13988" width="5.28515625" style="166" customWidth="1"/>
    <col min="13989" max="13989" width="4.140625" style="166" customWidth="1"/>
    <col min="13990" max="13990" width="5" style="166" customWidth="1"/>
    <col min="13991" max="13992" width="5.42578125" style="166" customWidth="1"/>
    <col min="13993" max="13993" width="2.5703125" style="166" customWidth="1"/>
    <col min="13994" max="13994" width="1" style="166" customWidth="1"/>
    <col min="13995" max="13996" width="7.5703125" style="166" customWidth="1"/>
    <col min="13997" max="13997" width="1.85546875" style="166" customWidth="1"/>
    <col min="13998" max="14011" width="7.5703125" style="166" customWidth="1"/>
    <col min="14012" max="14226" width="9.140625" style="166"/>
    <col min="14227" max="14227" width="1" style="166" customWidth="1"/>
    <col min="14228" max="14228" width="2.5703125" style="166" customWidth="1"/>
    <col min="14229" max="14229" width="1" style="166" customWidth="1"/>
    <col min="14230" max="14230" width="20.42578125" style="166" customWidth="1"/>
    <col min="14231" max="14232" width="0.5703125" style="166" customWidth="1"/>
    <col min="14233" max="14233" width="5" style="166" customWidth="1"/>
    <col min="14234" max="14234" width="0.42578125" style="166" customWidth="1"/>
    <col min="14235" max="14235" width="5" style="166" customWidth="1"/>
    <col min="14236" max="14236" width="4.28515625" style="166" customWidth="1"/>
    <col min="14237" max="14237" width="5" style="166" customWidth="1"/>
    <col min="14238" max="14238" width="4.42578125" style="166" customWidth="1"/>
    <col min="14239" max="14240" width="5" style="166" customWidth="1"/>
    <col min="14241" max="14241" width="5.28515625" style="166" customWidth="1"/>
    <col min="14242" max="14242" width="4.85546875" style="166" customWidth="1"/>
    <col min="14243" max="14243" width="5" style="166" customWidth="1"/>
    <col min="14244" max="14244" width="5.28515625" style="166" customWidth="1"/>
    <col min="14245" max="14245" width="4.140625" style="166" customWidth="1"/>
    <col min="14246" max="14246" width="5" style="166" customWidth="1"/>
    <col min="14247" max="14248" width="5.42578125" style="166" customWidth="1"/>
    <col min="14249" max="14249" width="2.5703125" style="166" customWidth="1"/>
    <col min="14250" max="14250" width="1" style="166" customWidth="1"/>
    <col min="14251" max="14252" width="7.5703125" style="166" customWidth="1"/>
    <col min="14253" max="14253" width="1.85546875" style="166" customWidth="1"/>
    <col min="14254" max="14267" width="7.5703125" style="166" customWidth="1"/>
    <col min="14268" max="14482" width="9.140625" style="166"/>
    <col min="14483" max="14483" width="1" style="166" customWidth="1"/>
    <col min="14484" max="14484" width="2.5703125" style="166" customWidth="1"/>
    <col min="14485" max="14485" width="1" style="166" customWidth="1"/>
    <col min="14486" max="14486" width="20.42578125" style="166" customWidth="1"/>
    <col min="14487" max="14488" width="0.5703125" style="166" customWidth="1"/>
    <col min="14489" max="14489" width="5" style="166" customWidth="1"/>
    <col min="14490" max="14490" width="0.42578125" style="166" customWidth="1"/>
    <col min="14491" max="14491" width="5" style="166" customWidth="1"/>
    <col min="14492" max="14492" width="4.28515625" style="166" customWidth="1"/>
    <col min="14493" max="14493" width="5" style="166" customWidth="1"/>
    <col min="14494" max="14494" width="4.42578125" style="166" customWidth="1"/>
    <col min="14495" max="14496" width="5" style="166" customWidth="1"/>
    <col min="14497" max="14497" width="5.28515625" style="166" customWidth="1"/>
    <col min="14498" max="14498" width="4.85546875" style="166" customWidth="1"/>
    <col min="14499" max="14499" width="5" style="166" customWidth="1"/>
    <col min="14500" max="14500" width="5.28515625" style="166" customWidth="1"/>
    <col min="14501" max="14501" width="4.140625" style="166" customWidth="1"/>
    <col min="14502" max="14502" width="5" style="166" customWidth="1"/>
    <col min="14503" max="14504" width="5.42578125" style="166" customWidth="1"/>
    <col min="14505" max="14505" width="2.5703125" style="166" customWidth="1"/>
    <col min="14506" max="14506" width="1" style="166" customWidth="1"/>
    <col min="14507" max="14508" width="7.5703125" style="166" customWidth="1"/>
    <col min="14509" max="14509" width="1.85546875" style="166" customWidth="1"/>
    <col min="14510" max="14523" width="7.5703125" style="166" customWidth="1"/>
    <col min="14524" max="14738" width="9.140625" style="166"/>
    <col min="14739" max="14739" width="1" style="166" customWidth="1"/>
    <col min="14740" max="14740" width="2.5703125" style="166" customWidth="1"/>
    <col min="14741" max="14741" width="1" style="166" customWidth="1"/>
    <col min="14742" max="14742" width="20.42578125" style="166" customWidth="1"/>
    <col min="14743" max="14744" width="0.5703125" style="166" customWidth="1"/>
    <col min="14745" max="14745" width="5" style="166" customWidth="1"/>
    <col min="14746" max="14746" width="0.42578125" style="166" customWidth="1"/>
    <col min="14747" max="14747" width="5" style="166" customWidth="1"/>
    <col min="14748" max="14748" width="4.28515625" style="166" customWidth="1"/>
    <col min="14749" max="14749" width="5" style="166" customWidth="1"/>
    <col min="14750" max="14750" width="4.42578125" style="166" customWidth="1"/>
    <col min="14751" max="14752" width="5" style="166" customWidth="1"/>
    <col min="14753" max="14753" width="5.28515625" style="166" customWidth="1"/>
    <col min="14754" max="14754" width="4.85546875" style="166" customWidth="1"/>
    <col min="14755" max="14755" width="5" style="166" customWidth="1"/>
    <col min="14756" max="14756" width="5.28515625" style="166" customWidth="1"/>
    <col min="14757" max="14757" width="4.140625" style="166" customWidth="1"/>
    <col min="14758" max="14758" width="5" style="166" customWidth="1"/>
    <col min="14759" max="14760" width="5.42578125" style="166" customWidth="1"/>
    <col min="14761" max="14761" width="2.5703125" style="166" customWidth="1"/>
    <col min="14762" max="14762" width="1" style="166" customWidth="1"/>
    <col min="14763" max="14764" width="7.5703125" style="166" customWidth="1"/>
    <col min="14765" max="14765" width="1.85546875" style="166" customWidth="1"/>
    <col min="14766" max="14779" width="7.5703125" style="166" customWidth="1"/>
    <col min="14780" max="14994" width="9.140625" style="166"/>
    <col min="14995" max="14995" width="1" style="166" customWidth="1"/>
    <col min="14996" max="14996" width="2.5703125" style="166" customWidth="1"/>
    <col min="14997" max="14997" width="1" style="166" customWidth="1"/>
    <col min="14998" max="14998" width="20.42578125" style="166" customWidth="1"/>
    <col min="14999" max="15000" width="0.5703125" style="166" customWidth="1"/>
    <col min="15001" max="15001" width="5" style="166" customWidth="1"/>
    <col min="15002" max="15002" width="0.42578125" style="166" customWidth="1"/>
    <col min="15003" max="15003" width="5" style="166" customWidth="1"/>
    <col min="15004" max="15004" width="4.28515625" style="166" customWidth="1"/>
    <col min="15005" max="15005" width="5" style="166" customWidth="1"/>
    <col min="15006" max="15006" width="4.42578125" style="166" customWidth="1"/>
    <col min="15007" max="15008" width="5" style="166" customWidth="1"/>
    <col min="15009" max="15009" width="5.28515625" style="166" customWidth="1"/>
    <col min="15010" max="15010" width="4.85546875" style="166" customWidth="1"/>
    <col min="15011" max="15011" width="5" style="166" customWidth="1"/>
    <col min="15012" max="15012" width="5.28515625" style="166" customWidth="1"/>
    <col min="15013" max="15013" width="4.140625" style="166" customWidth="1"/>
    <col min="15014" max="15014" width="5" style="166" customWidth="1"/>
    <col min="15015" max="15016" width="5.42578125" style="166" customWidth="1"/>
    <col min="15017" max="15017" width="2.5703125" style="166" customWidth="1"/>
    <col min="15018" max="15018" width="1" style="166" customWidth="1"/>
    <col min="15019" max="15020" width="7.5703125" style="166" customWidth="1"/>
    <col min="15021" max="15021" width="1.85546875" style="166" customWidth="1"/>
    <col min="15022" max="15035" width="7.5703125" style="166" customWidth="1"/>
    <col min="15036" max="15250" width="9.140625" style="166"/>
    <col min="15251" max="15251" width="1" style="166" customWidth="1"/>
    <col min="15252" max="15252" width="2.5703125" style="166" customWidth="1"/>
    <col min="15253" max="15253" width="1" style="166" customWidth="1"/>
    <col min="15254" max="15254" width="20.42578125" style="166" customWidth="1"/>
    <col min="15255" max="15256" width="0.5703125" style="166" customWidth="1"/>
    <col min="15257" max="15257" width="5" style="166" customWidth="1"/>
    <col min="15258" max="15258" width="0.42578125" style="166" customWidth="1"/>
    <col min="15259" max="15259" width="5" style="166" customWidth="1"/>
    <col min="15260" max="15260" width="4.28515625" style="166" customWidth="1"/>
    <col min="15261" max="15261" width="5" style="166" customWidth="1"/>
    <col min="15262" max="15262" width="4.42578125" style="166" customWidth="1"/>
    <col min="15263" max="15264" width="5" style="166" customWidth="1"/>
    <col min="15265" max="15265" width="5.28515625" style="166" customWidth="1"/>
    <col min="15266" max="15266" width="4.85546875" style="166" customWidth="1"/>
    <col min="15267" max="15267" width="5" style="166" customWidth="1"/>
    <col min="15268" max="15268" width="5.28515625" style="166" customWidth="1"/>
    <col min="15269" max="15269" width="4.140625" style="166" customWidth="1"/>
    <col min="15270" max="15270" width="5" style="166" customWidth="1"/>
    <col min="15271" max="15272" width="5.42578125" style="166" customWidth="1"/>
    <col min="15273" max="15273" width="2.5703125" style="166" customWidth="1"/>
    <col min="15274" max="15274" width="1" style="166" customWidth="1"/>
    <col min="15275" max="15276" width="7.5703125" style="166" customWidth="1"/>
    <col min="15277" max="15277" width="1.85546875" style="166" customWidth="1"/>
    <col min="15278" max="15291" width="7.5703125" style="166" customWidth="1"/>
    <col min="15292" max="15506" width="9.140625" style="166"/>
    <col min="15507" max="15507" width="1" style="166" customWidth="1"/>
    <col min="15508" max="15508" width="2.5703125" style="166" customWidth="1"/>
    <col min="15509" max="15509" width="1" style="166" customWidth="1"/>
    <col min="15510" max="15510" width="20.42578125" style="166" customWidth="1"/>
    <col min="15511" max="15512" width="0.5703125" style="166" customWidth="1"/>
    <col min="15513" max="15513" width="5" style="166" customWidth="1"/>
    <col min="15514" max="15514" width="0.42578125" style="166" customWidth="1"/>
    <col min="15515" max="15515" width="5" style="166" customWidth="1"/>
    <col min="15516" max="15516" width="4.28515625" style="166" customWidth="1"/>
    <col min="15517" max="15517" width="5" style="166" customWidth="1"/>
    <col min="15518" max="15518" width="4.42578125" style="166" customWidth="1"/>
    <col min="15519" max="15520" width="5" style="166" customWidth="1"/>
    <col min="15521" max="15521" width="5.28515625" style="166" customWidth="1"/>
    <col min="15522" max="15522" width="4.85546875" style="166" customWidth="1"/>
    <col min="15523" max="15523" width="5" style="166" customWidth="1"/>
    <col min="15524" max="15524" width="5.28515625" style="166" customWidth="1"/>
    <col min="15525" max="15525" width="4.140625" style="166" customWidth="1"/>
    <col min="15526" max="15526" width="5" style="166" customWidth="1"/>
    <col min="15527" max="15528" width="5.42578125" style="166" customWidth="1"/>
    <col min="15529" max="15529" width="2.5703125" style="166" customWidth="1"/>
    <col min="15530" max="15530" width="1" style="166" customWidth="1"/>
    <col min="15531" max="15532" width="7.5703125" style="166" customWidth="1"/>
    <col min="15533" max="15533" width="1.85546875" style="166" customWidth="1"/>
    <col min="15534" max="15547" width="7.5703125" style="166" customWidth="1"/>
    <col min="15548" max="15762" width="9.140625" style="166"/>
    <col min="15763" max="15763" width="1" style="166" customWidth="1"/>
    <col min="15764" max="15764" width="2.5703125" style="166" customWidth="1"/>
    <col min="15765" max="15765" width="1" style="166" customWidth="1"/>
    <col min="15766" max="15766" width="20.42578125" style="166" customWidth="1"/>
    <col min="15767" max="15768" width="0.5703125" style="166" customWidth="1"/>
    <col min="15769" max="15769" width="5" style="166" customWidth="1"/>
    <col min="15770" max="15770" width="0.42578125" style="166" customWidth="1"/>
    <col min="15771" max="15771" width="5" style="166" customWidth="1"/>
    <col min="15772" max="15772" width="4.28515625" style="166" customWidth="1"/>
    <col min="15773" max="15773" width="5" style="166" customWidth="1"/>
    <col min="15774" max="15774" width="4.42578125" style="166" customWidth="1"/>
    <col min="15775" max="15776" width="5" style="166" customWidth="1"/>
    <col min="15777" max="15777" width="5.28515625" style="166" customWidth="1"/>
    <col min="15778" max="15778" width="4.85546875" style="166" customWidth="1"/>
    <col min="15779" max="15779" width="5" style="166" customWidth="1"/>
    <col min="15780" max="15780" width="5.28515625" style="166" customWidth="1"/>
    <col min="15781" max="15781" width="4.140625" style="166" customWidth="1"/>
    <col min="15782" max="15782" width="5" style="166" customWidth="1"/>
    <col min="15783" max="15784" width="5.42578125" style="166" customWidth="1"/>
    <col min="15785" max="15785" width="2.5703125" style="166" customWidth="1"/>
    <col min="15786" max="15786" width="1" style="166" customWidth="1"/>
    <col min="15787" max="15788" width="7.5703125" style="166" customWidth="1"/>
    <col min="15789" max="15789" width="1.85546875" style="166" customWidth="1"/>
    <col min="15790" max="15803" width="7.5703125" style="166" customWidth="1"/>
    <col min="15804" max="16018" width="9.140625" style="166"/>
    <col min="16019" max="16019" width="1" style="166" customWidth="1"/>
    <col min="16020" max="16020" width="2.5703125" style="166" customWidth="1"/>
    <col min="16021" max="16021" width="1" style="166" customWidth="1"/>
    <col min="16022" max="16022" width="20.42578125" style="166" customWidth="1"/>
    <col min="16023" max="16024" width="0.5703125" style="166" customWidth="1"/>
    <col min="16025" max="16025" width="5" style="166" customWidth="1"/>
    <col min="16026" max="16026" width="0.42578125" style="166" customWidth="1"/>
    <col min="16027" max="16027" width="5" style="166" customWidth="1"/>
    <col min="16028" max="16028" width="4.28515625" style="166" customWidth="1"/>
    <col min="16029" max="16029" width="5" style="166" customWidth="1"/>
    <col min="16030" max="16030" width="4.42578125" style="166" customWidth="1"/>
    <col min="16031" max="16032" width="5" style="166" customWidth="1"/>
    <col min="16033" max="16033" width="5.28515625" style="166" customWidth="1"/>
    <col min="16034" max="16034" width="4.85546875" style="166" customWidth="1"/>
    <col min="16035" max="16035" width="5" style="166" customWidth="1"/>
    <col min="16036" max="16036" width="5.28515625" style="166" customWidth="1"/>
    <col min="16037" max="16037" width="4.140625" style="166" customWidth="1"/>
    <col min="16038" max="16038" width="5" style="166" customWidth="1"/>
    <col min="16039" max="16040" width="5.42578125" style="166" customWidth="1"/>
    <col min="16041" max="16041" width="2.5703125" style="166" customWidth="1"/>
    <col min="16042" max="16042" width="1" style="166" customWidth="1"/>
    <col min="16043" max="16044" width="7.5703125" style="166" customWidth="1"/>
    <col min="16045" max="16045" width="1.85546875" style="166" customWidth="1"/>
    <col min="16046" max="16059" width="7.5703125" style="166" customWidth="1"/>
    <col min="16060" max="16384" width="9.140625" style="166"/>
  </cols>
  <sheetData>
    <row r="1" spans="1:23" ht="13.5" customHeight="1">
      <c r="A1" s="165"/>
      <c r="B1" s="1717" t="s">
        <v>510</v>
      </c>
      <c r="C1" s="1717"/>
      <c r="D1" s="1717"/>
      <c r="E1" s="518"/>
      <c r="F1" s="518"/>
      <c r="G1" s="518"/>
      <c r="H1" s="518"/>
      <c r="I1" s="518"/>
      <c r="J1" s="518"/>
      <c r="K1" s="518"/>
      <c r="L1" s="518"/>
      <c r="M1" s="518"/>
      <c r="N1" s="518"/>
      <c r="O1" s="518"/>
      <c r="P1" s="518"/>
      <c r="Q1" s="518"/>
    </row>
    <row r="2" spans="1:23" ht="6" customHeight="1">
      <c r="A2" s="165"/>
      <c r="B2" s="1718"/>
      <c r="C2" s="1718"/>
      <c r="D2" s="1718"/>
      <c r="E2" s="1718"/>
      <c r="F2" s="1718"/>
      <c r="G2" s="674"/>
      <c r="H2" s="1718"/>
      <c r="I2" s="1718"/>
      <c r="J2" s="1718"/>
      <c r="K2" s="1718"/>
      <c r="L2" s="1718"/>
      <c r="M2" s="1718"/>
      <c r="N2" s="1718"/>
      <c r="O2" s="674"/>
      <c r="P2" s="519"/>
      <c r="Q2" s="1369"/>
    </row>
    <row r="3" spans="1:23" ht="10.5" customHeight="1" thickBot="1">
      <c r="A3" s="165"/>
      <c r="B3" s="459"/>
      <c r="C3" s="1014"/>
      <c r="D3" s="1014"/>
      <c r="E3" s="1014"/>
      <c r="F3" s="1014"/>
      <c r="G3" s="1014"/>
      <c r="H3" s="1014"/>
      <c r="I3" s="1014"/>
      <c r="J3" s="1014"/>
      <c r="K3" s="1014"/>
      <c r="L3" s="1014"/>
      <c r="M3" s="1014"/>
      <c r="N3" s="1014"/>
      <c r="O3" s="1370" t="s">
        <v>73</v>
      </c>
      <c r="P3" s="520"/>
      <c r="Q3" s="1369"/>
    </row>
    <row r="4" spans="1:23" ht="13.5" customHeight="1" thickBot="1">
      <c r="A4" s="165"/>
      <c r="B4" s="459"/>
      <c r="C4" s="1719" t="s">
        <v>511</v>
      </c>
      <c r="D4" s="1720"/>
      <c r="E4" s="1720"/>
      <c r="F4" s="1720"/>
      <c r="G4" s="1720"/>
      <c r="H4" s="1720"/>
      <c r="I4" s="1720"/>
      <c r="J4" s="1720"/>
      <c r="K4" s="1720"/>
      <c r="L4" s="1720"/>
      <c r="M4" s="1720"/>
      <c r="N4" s="1720"/>
      <c r="O4" s="1721"/>
      <c r="P4" s="520"/>
      <c r="Q4" s="1369"/>
    </row>
    <row r="5" spans="1:23" ht="4.5" customHeight="1">
      <c r="A5" s="165"/>
      <c r="B5" s="459"/>
      <c r="C5" s="1714" t="s">
        <v>78</v>
      </c>
      <c r="D5" s="1714"/>
      <c r="E5" s="1371"/>
      <c r="F5" s="1371"/>
      <c r="G5" s="1371"/>
      <c r="H5" s="1371"/>
      <c r="I5" s="1371"/>
      <c r="J5" s="1371"/>
      <c r="K5" s="1371"/>
      <c r="L5" s="1371"/>
      <c r="M5" s="1371"/>
      <c r="N5" s="1371"/>
      <c r="O5" s="1371"/>
      <c r="P5" s="520"/>
      <c r="Q5" s="1369"/>
    </row>
    <row r="6" spans="1:23" ht="13.5" customHeight="1">
      <c r="A6" s="165"/>
      <c r="B6" s="459"/>
      <c r="C6" s="1715"/>
      <c r="D6" s="1715"/>
      <c r="E6" s="1371"/>
      <c r="F6" s="1716">
        <v>2008</v>
      </c>
      <c r="G6" s="1716"/>
      <c r="H6" s="1716">
        <v>2009</v>
      </c>
      <c r="I6" s="1716"/>
      <c r="J6" s="1716">
        <v>2010</v>
      </c>
      <c r="K6" s="1716"/>
      <c r="L6" s="1716">
        <v>2011</v>
      </c>
      <c r="M6" s="1716"/>
      <c r="N6" s="1716">
        <v>2012</v>
      </c>
      <c r="O6" s="1716"/>
      <c r="P6" s="520"/>
      <c r="Q6" s="1369"/>
    </row>
    <row r="7" spans="1:23" ht="4.5" customHeight="1">
      <c r="A7" s="165"/>
      <c r="B7" s="459"/>
      <c r="C7" s="1371"/>
      <c r="D7" s="1371"/>
      <c r="E7" s="1371"/>
      <c r="F7" s="1723"/>
      <c r="G7" s="1723"/>
      <c r="H7" s="1724"/>
      <c r="I7" s="1724"/>
      <c r="J7" s="1723"/>
      <c r="K7" s="1723"/>
      <c r="L7" s="1723"/>
      <c r="M7" s="1723"/>
      <c r="N7" s="1723"/>
      <c r="O7" s="1723"/>
      <c r="P7" s="520"/>
      <c r="Q7" s="1369"/>
    </row>
    <row r="8" spans="1:23" s="171" customFormat="1" ht="15.75" customHeight="1">
      <c r="A8" s="169"/>
      <c r="B8" s="1372"/>
      <c r="C8" s="1725" t="s">
        <v>512</v>
      </c>
      <c r="D8" s="1725"/>
      <c r="E8" s="1373"/>
      <c r="F8" s="1722">
        <v>240018</v>
      </c>
      <c r="G8" s="1722"/>
      <c r="H8" s="1722">
        <v>217393</v>
      </c>
      <c r="I8" s="1722"/>
      <c r="J8" s="1722">
        <v>215632</v>
      </c>
      <c r="K8" s="1722"/>
      <c r="L8" s="1722">
        <v>209182.99999998396</v>
      </c>
      <c r="M8" s="1722"/>
      <c r="N8" s="1722">
        <v>193611</v>
      </c>
      <c r="O8" s="1722"/>
      <c r="P8" s="1374"/>
      <c r="Q8" s="1375"/>
      <c r="R8" s="1376"/>
      <c r="W8" s="1377"/>
    </row>
    <row r="9" spans="1:23" s="171" customFormat="1" ht="13.5" customHeight="1">
      <c r="A9" s="169"/>
      <c r="B9" s="1372"/>
      <c r="C9" s="1378"/>
      <c r="D9" s="1379" t="s">
        <v>513</v>
      </c>
      <c r="E9" s="1373"/>
      <c r="F9" s="1726">
        <v>239787</v>
      </c>
      <c r="G9" s="1726"/>
      <c r="H9" s="1726">
        <v>217176</v>
      </c>
      <c r="I9" s="1726"/>
      <c r="J9" s="1726">
        <v>215424</v>
      </c>
      <c r="K9" s="1726"/>
      <c r="L9" s="1726">
        <v>208986.99999998402</v>
      </c>
      <c r="M9" s="1726"/>
      <c r="N9" s="1726">
        <v>193436</v>
      </c>
      <c r="O9" s="1726"/>
      <c r="P9" s="1374"/>
      <c r="Q9" s="1375"/>
      <c r="R9" s="1376"/>
      <c r="S9" s="231"/>
      <c r="W9" s="1377"/>
    </row>
    <row r="10" spans="1:23" s="171" customFormat="1" ht="13.5" customHeight="1">
      <c r="A10" s="169"/>
      <c r="B10" s="1372"/>
      <c r="C10" s="1378"/>
      <c r="D10" s="1379" t="s">
        <v>514</v>
      </c>
      <c r="E10" s="1373"/>
      <c r="F10" s="1726">
        <v>231</v>
      </c>
      <c r="G10" s="1726"/>
      <c r="H10" s="1726">
        <v>217</v>
      </c>
      <c r="I10" s="1726"/>
      <c r="J10" s="1726">
        <v>208</v>
      </c>
      <c r="K10" s="1726"/>
      <c r="L10" s="1726">
        <v>196</v>
      </c>
      <c r="M10" s="1726"/>
      <c r="N10" s="1726">
        <v>175</v>
      </c>
      <c r="O10" s="1726"/>
      <c r="P10" s="1374"/>
      <c r="Q10" s="1375"/>
      <c r="R10" s="1376"/>
      <c r="W10" s="1377"/>
    </row>
    <row r="11" spans="1:23" s="171" customFormat="1" ht="23.25" customHeight="1">
      <c r="A11" s="169"/>
      <c r="B11" s="1372"/>
      <c r="C11" s="1725" t="s">
        <v>515</v>
      </c>
      <c r="D11" s="1725"/>
      <c r="E11" s="1373"/>
      <c r="F11" s="1722">
        <v>174916</v>
      </c>
      <c r="G11" s="1722"/>
      <c r="H11" s="1722">
        <v>160673</v>
      </c>
      <c r="I11" s="1722"/>
      <c r="J11" s="1722">
        <v>150304</v>
      </c>
      <c r="K11" s="1722"/>
      <c r="L11" s="1722">
        <v>145212.00000000137</v>
      </c>
      <c r="M11" s="1722"/>
      <c r="N11" s="1722">
        <v>132844.00000000911</v>
      </c>
      <c r="O11" s="1722"/>
      <c r="P11" s="1374"/>
      <c r="Q11" s="1375"/>
      <c r="R11" s="1376"/>
      <c r="W11" s="1380"/>
    </row>
    <row r="12" spans="1:23" s="171" customFormat="1" ht="21" customHeight="1">
      <c r="A12" s="169"/>
      <c r="B12" s="1372"/>
      <c r="C12" s="1725" t="s">
        <v>516</v>
      </c>
      <c r="D12" s="1725"/>
      <c r="E12" s="1373"/>
      <c r="F12" s="1722">
        <v>7156003</v>
      </c>
      <c r="G12" s="1722"/>
      <c r="H12" s="1722">
        <v>6643227</v>
      </c>
      <c r="I12" s="1722"/>
      <c r="J12" s="1722">
        <v>6088165</v>
      </c>
      <c r="K12" s="1722"/>
      <c r="L12" s="1722">
        <v>5632280.1093796296</v>
      </c>
      <c r="M12" s="1722"/>
      <c r="N12" s="1722">
        <v>5161343</v>
      </c>
      <c r="O12" s="1722"/>
      <c r="P12" s="1374"/>
      <c r="Q12" s="1375"/>
      <c r="R12" s="1376"/>
      <c r="S12" s="1381"/>
      <c r="T12" s="1380"/>
    </row>
    <row r="13" spans="1:23" s="193" customFormat="1" ht="10.5" customHeight="1" thickBot="1">
      <c r="A13" s="191"/>
      <c r="B13" s="192"/>
      <c r="C13" s="1382"/>
      <c r="D13" s="1383"/>
      <c r="E13" s="1384"/>
      <c r="F13" s="1385"/>
      <c r="G13" s="1385"/>
      <c r="H13" s="1385"/>
      <c r="I13" s="1385"/>
      <c r="J13" s="1385"/>
      <c r="K13" s="1385"/>
      <c r="L13" s="1385"/>
      <c r="M13" s="1385"/>
      <c r="N13" s="1385"/>
      <c r="O13" s="1385"/>
      <c r="P13" s="1386"/>
      <c r="Q13" s="1387"/>
      <c r="R13" s="1388"/>
    </row>
    <row r="14" spans="1:23" s="171" customFormat="1" ht="13.5" customHeight="1" thickBot="1">
      <c r="A14" s="169"/>
      <c r="B14" s="170"/>
      <c r="C14" s="1719" t="s">
        <v>517</v>
      </c>
      <c r="D14" s="1720"/>
      <c r="E14" s="1720"/>
      <c r="F14" s="1720"/>
      <c r="G14" s="1720"/>
      <c r="H14" s="1720"/>
      <c r="I14" s="1720"/>
      <c r="J14" s="1720"/>
      <c r="K14" s="1720"/>
      <c r="L14" s="1720"/>
      <c r="M14" s="1720"/>
      <c r="N14" s="1720"/>
      <c r="O14" s="1721"/>
      <c r="P14" s="520"/>
      <c r="Q14" s="1369"/>
      <c r="R14" s="1376"/>
    </row>
    <row r="15" spans="1:23" ht="4.5" customHeight="1">
      <c r="A15" s="165"/>
      <c r="B15" s="167"/>
      <c r="C15" s="1728" t="s">
        <v>78</v>
      </c>
      <c r="D15" s="1728"/>
      <c r="E15" s="1389"/>
      <c r="F15" s="1390"/>
      <c r="G15" s="1390"/>
      <c r="H15" s="1390"/>
      <c r="I15" s="1390"/>
      <c r="J15" s="1390"/>
      <c r="K15" s="1390"/>
      <c r="L15" s="1390"/>
      <c r="M15" s="1390"/>
      <c r="N15" s="1390"/>
      <c r="O15" s="1390"/>
      <c r="P15" s="520"/>
      <c r="Q15" s="1369"/>
    </row>
    <row r="16" spans="1:23" ht="13.5" customHeight="1">
      <c r="A16" s="165"/>
      <c r="B16" s="167"/>
      <c r="C16" s="1728"/>
      <c r="D16" s="1728"/>
      <c r="E16" s="1391"/>
      <c r="F16" s="1391"/>
      <c r="G16" s="1729">
        <v>2010</v>
      </c>
      <c r="H16" s="1729"/>
      <c r="I16" s="1729"/>
      <c r="J16" s="1729">
        <v>2011</v>
      </c>
      <c r="K16" s="1729"/>
      <c r="L16" s="1729"/>
      <c r="M16" s="1729">
        <v>2012</v>
      </c>
      <c r="N16" s="1729"/>
      <c r="O16" s="1729"/>
      <c r="P16" s="1386"/>
      <c r="Q16" s="1387"/>
    </row>
    <row r="17" spans="1:19" ht="21" customHeight="1">
      <c r="A17" s="165"/>
      <c r="B17" s="167"/>
      <c r="C17" s="1391"/>
      <c r="D17" s="1391"/>
      <c r="E17" s="1391"/>
      <c r="F17" s="1391"/>
      <c r="G17" s="1392" t="s">
        <v>68</v>
      </c>
      <c r="H17" s="1393" t="s">
        <v>518</v>
      </c>
      <c r="I17" s="1393" t="s">
        <v>519</v>
      </c>
      <c r="J17" s="1392" t="s">
        <v>68</v>
      </c>
      <c r="K17" s="1393" t="s">
        <v>518</v>
      </c>
      <c r="L17" s="1393" t="s">
        <v>519</v>
      </c>
      <c r="M17" s="1392" t="s">
        <v>68</v>
      </c>
      <c r="N17" s="1393" t="s">
        <v>518</v>
      </c>
      <c r="O17" s="1393" t="s">
        <v>519</v>
      </c>
      <c r="P17" s="1386"/>
      <c r="Q17" s="1387"/>
    </row>
    <row r="18" spans="1:19" s="1400" customFormat="1" ht="16.5" customHeight="1">
      <c r="A18" s="1394"/>
      <c r="B18" s="1395"/>
      <c r="C18" s="1727" t="s">
        <v>68</v>
      </c>
      <c r="D18" s="1727"/>
      <c r="E18" s="1396"/>
      <c r="F18" s="1397"/>
      <c r="G18" s="1398">
        <v>215632.00000001481</v>
      </c>
      <c r="H18" s="1398">
        <v>215424.00000001473</v>
      </c>
      <c r="I18" s="1398">
        <v>208</v>
      </c>
      <c r="J18" s="1398">
        <v>209182.99999998396</v>
      </c>
      <c r="K18" s="1398">
        <v>208986.99999998402</v>
      </c>
      <c r="L18" s="1398">
        <v>196</v>
      </c>
      <c r="M18" s="1398">
        <v>193611.00000001141</v>
      </c>
      <c r="N18" s="1398">
        <v>193436.00000001141</v>
      </c>
      <c r="O18" s="1398">
        <v>175</v>
      </c>
      <c r="P18" s="1399"/>
      <c r="R18" s="1324"/>
    </row>
    <row r="19" spans="1:19" ht="12.75" customHeight="1">
      <c r="A19" s="165"/>
      <c r="B19" s="167"/>
      <c r="C19" s="1382"/>
      <c r="D19" s="1401" t="s">
        <v>520</v>
      </c>
      <c r="E19" s="1402"/>
      <c r="F19" s="1385"/>
      <c r="G19" s="1403">
        <v>729.6332194464535</v>
      </c>
      <c r="H19" s="1403">
        <v>729.6332194464535</v>
      </c>
      <c r="I19" s="1403" t="s">
        <v>9</v>
      </c>
      <c r="J19" s="1403">
        <v>473.07957116974427</v>
      </c>
      <c r="K19" s="1403">
        <v>473.07957116974427</v>
      </c>
      <c r="L19" s="1403">
        <v>0</v>
      </c>
      <c r="M19" s="1403">
        <v>343.57724030054862</v>
      </c>
      <c r="N19" s="1403">
        <v>341.57724030054862</v>
      </c>
      <c r="O19" s="1403">
        <v>2</v>
      </c>
      <c r="P19" s="1386"/>
      <c r="Q19" s="1387"/>
    </row>
    <row r="20" spans="1:19" ht="12.75" customHeight="1">
      <c r="A20" s="165"/>
      <c r="B20" s="167"/>
      <c r="C20" s="1382"/>
      <c r="D20" s="1401" t="s">
        <v>496</v>
      </c>
      <c r="E20" s="1402"/>
      <c r="F20" s="1385"/>
      <c r="G20" s="1403">
        <v>21283.649959186281</v>
      </c>
      <c r="H20" s="1403">
        <v>21274.649959186285</v>
      </c>
      <c r="I20" s="1403">
        <v>9</v>
      </c>
      <c r="J20" s="1403">
        <v>19912.603719059112</v>
      </c>
      <c r="K20" s="1403">
        <v>19901.603719059112</v>
      </c>
      <c r="L20" s="1403">
        <v>11</v>
      </c>
      <c r="M20" s="1403">
        <v>17277.598828278657</v>
      </c>
      <c r="N20" s="1403">
        <v>17271.598828278657</v>
      </c>
      <c r="O20" s="1403">
        <v>6</v>
      </c>
      <c r="P20" s="1386"/>
      <c r="Q20" s="1404"/>
      <c r="R20" s="1405"/>
    </row>
    <row r="21" spans="1:19" ht="12.75" customHeight="1">
      <c r="A21" s="165"/>
      <c r="B21" s="167"/>
      <c r="C21" s="1382"/>
      <c r="D21" s="1401" t="s">
        <v>497</v>
      </c>
      <c r="E21" s="1406"/>
      <c r="F21" s="1385"/>
      <c r="G21" s="1403">
        <v>54353.930195990826</v>
      </c>
      <c r="H21" s="1403">
        <v>54313.930195990826</v>
      </c>
      <c r="I21" s="1403">
        <v>40</v>
      </c>
      <c r="J21" s="1403">
        <v>53233.940964148227</v>
      </c>
      <c r="K21" s="1403">
        <v>53205.94096414822</v>
      </c>
      <c r="L21" s="1403">
        <v>28</v>
      </c>
      <c r="M21" s="1403">
        <v>50190.389172828611</v>
      </c>
      <c r="N21" s="1403">
        <v>50162.389172828611</v>
      </c>
      <c r="O21" s="1403">
        <v>28</v>
      </c>
      <c r="P21" s="1386"/>
      <c r="Q21" s="1407"/>
    </row>
    <row r="22" spans="1:19" s="193" customFormat="1" ht="12.75" customHeight="1">
      <c r="A22" s="191"/>
      <c r="B22" s="192"/>
      <c r="C22" s="1382"/>
      <c r="D22" s="1401" t="s">
        <v>498</v>
      </c>
      <c r="E22" s="1384"/>
      <c r="F22" s="1385"/>
      <c r="G22" s="1403">
        <v>59318.615622001264</v>
      </c>
      <c r="H22" s="1403">
        <v>59265.615622001256</v>
      </c>
      <c r="I22" s="1403">
        <v>53</v>
      </c>
      <c r="J22" s="1403">
        <v>59415.188638606051</v>
      </c>
      <c r="K22" s="1403">
        <v>59370.188638606043</v>
      </c>
      <c r="L22" s="1403">
        <v>45</v>
      </c>
      <c r="M22" s="1403">
        <v>56630.274196364298</v>
      </c>
      <c r="N22" s="1403">
        <v>56592.274196364298</v>
      </c>
      <c r="O22" s="1403">
        <v>38</v>
      </c>
      <c r="P22" s="1386"/>
      <c r="Q22" s="1387"/>
      <c r="R22" s="1324"/>
    </row>
    <row r="23" spans="1:19" s="193" customFormat="1" ht="12.75" customHeight="1">
      <c r="A23" s="191"/>
      <c r="B23" s="192"/>
      <c r="C23" s="1382"/>
      <c r="D23" s="1401" t="s">
        <v>499</v>
      </c>
      <c r="E23" s="1384"/>
      <c r="F23" s="1385"/>
      <c r="G23" s="1403">
        <v>50050.189362433142</v>
      </c>
      <c r="H23" s="1403">
        <v>49994.189362433135</v>
      </c>
      <c r="I23" s="1403">
        <v>56</v>
      </c>
      <c r="J23" s="1403">
        <v>48037.991019715868</v>
      </c>
      <c r="K23" s="1403">
        <v>47971.991019715861</v>
      </c>
      <c r="L23" s="1403">
        <v>66</v>
      </c>
      <c r="M23" s="1403">
        <v>46176.193853871024</v>
      </c>
      <c r="N23" s="1403">
        <v>46124.193853871024</v>
      </c>
      <c r="O23" s="1403">
        <v>52</v>
      </c>
      <c r="P23" s="1386"/>
      <c r="Q23" s="1387"/>
      <c r="R23" s="1324"/>
    </row>
    <row r="24" spans="1:19" s="193" customFormat="1" ht="12.75" customHeight="1">
      <c r="A24" s="191"/>
      <c r="B24" s="192"/>
      <c r="C24" s="1382"/>
      <c r="D24" s="1401" t="s">
        <v>500</v>
      </c>
      <c r="E24" s="1384"/>
      <c r="F24" s="1385"/>
      <c r="G24" s="1403">
        <v>22630.894232990828</v>
      </c>
      <c r="H24" s="1403">
        <v>22589.894232990828</v>
      </c>
      <c r="I24" s="1403">
        <v>41</v>
      </c>
      <c r="J24" s="1403">
        <v>22488.982727766375</v>
      </c>
      <c r="K24" s="1403">
        <v>22452.982727766375</v>
      </c>
      <c r="L24" s="1403">
        <v>36</v>
      </c>
      <c r="M24" s="1403">
        <v>20150.367287392794</v>
      </c>
      <c r="N24" s="1403">
        <v>20110.367287392794</v>
      </c>
      <c r="O24" s="1403">
        <v>40</v>
      </c>
      <c r="P24" s="1386"/>
      <c r="Q24" s="1387"/>
      <c r="R24" s="1388"/>
    </row>
    <row r="25" spans="1:19" s="193" customFormat="1" ht="12.75" customHeight="1">
      <c r="A25" s="191"/>
      <c r="B25" s="192"/>
      <c r="C25" s="1382"/>
      <c r="D25" s="1401" t="s">
        <v>501</v>
      </c>
      <c r="E25" s="1384"/>
      <c r="F25" s="1385"/>
      <c r="G25" s="1403">
        <v>2512.9891635818917</v>
      </c>
      <c r="H25" s="1403">
        <v>2503.9891635818913</v>
      </c>
      <c r="I25" s="1403">
        <v>9</v>
      </c>
      <c r="J25" s="1403">
        <v>2504.1636771245212</v>
      </c>
      <c r="K25" s="1403">
        <v>2494.1636771245212</v>
      </c>
      <c r="L25" s="1403">
        <v>10</v>
      </c>
      <c r="M25" s="1403">
        <v>1643.710768919198</v>
      </c>
      <c r="N25" s="1403">
        <v>1634.710768919198</v>
      </c>
      <c r="O25" s="1403">
        <v>9</v>
      </c>
      <c r="P25" s="1386"/>
      <c r="Q25" s="1387"/>
      <c r="R25" s="1388"/>
    </row>
    <row r="26" spans="1:19" ht="12.75" customHeight="1">
      <c r="A26" s="165"/>
      <c r="B26" s="167"/>
      <c r="C26" s="1382"/>
      <c r="D26" s="1401" t="s">
        <v>521</v>
      </c>
      <c r="E26" s="1402"/>
      <c r="F26" s="1385"/>
      <c r="G26" s="1403">
        <v>4752.098244372628</v>
      </c>
      <c r="H26" s="1403">
        <v>4752.098244372628</v>
      </c>
      <c r="I26" s="1403" t="s">
        <v>9</v>
      </c>
      <c r="J26" s="1403">
        <v>3117.0496824075967</v>
      </c>
      <c r="K26" s="1403">
        <v>3117.0496824075967</v>
      </c>
      <c r="L26" s="1403">
        <v>0</v>
      </c>
      <c r="M26" s="1403">
        <v>1198.8886520500564</v>
      </c>
      <c r="N26" s="1403">
        <v>1198.8886520500564</v>
      </c>
      <c r="O26" s="1403">
        <v>0</v>
      </c>
      <c r="P26" s="1386"/>
      <c r="Q26" s="1387"/>
      <c r="R26" s="1388"/>
      <c r="S26" s="180"/>
    </row>
    <row r="27" spans="1:19" ht="10.5" customHeight="1" thickBot="1">
      <c r="A27" s="165"/>
      <c r="B27" s="167"/>
      <c r="C27" s="1014"/>
      <c r="D27" s="1014"/>
      <c r="E27" s="1014"/>
      <c r="F27" s="1014"/>
      <c r="G27" s="1014"/>
      <c r="H27" s="1014"/>
      <c r="I27" s="1014"/>
      <c r="J27" s="1014"/>
      <c r="K27" s="1014"/>
      <c r="L27" s="1014"/>
      <c r="M27" s="1014"/>
      <c r="N27" s="1014"/>
      <c r="O27" s="1370"/>
      <c r="P27" s="520"/>
      <c r="Q27" s="1369"/>
    </row>
    <row r="28" spans="1:19" s="171" customFormat="1" ht="13.5" customHeight="1" thickBot="1">
      <c r="A28" s="169"/>
      <c r="B28" s="170"/>
      <c r="C28" s="1719" t="s">
        <v>522</v>
      </c>
      <c r="D28" s="1720"/>
      <c r="E28" s="1720"/>
      <c r="F28" s="1720"/>
      <c r="G28" s="1720"/>
      <c r="H28" s="1720"/>
      <c r="I28" s="1720"/>
      <c r="J28" s="1720"/>
      <c r="K28" s="1720"/>
      <c r="L28" s="1720"/>
      <c r="M28" s="1720"/>
      <c r="N28" s="1720"/>
      <c r="O28" s="1721"/>
      <c r="P28" s="520"/>
      <c r="Q28" s="1369"/>
      <c r="R28" s="1376"/>
    </row>
    <row r="29" spans="1:19" ht="4.5" customHeight="1">
      <c r="A29" s="165"/>
      <c r="B29" s="167"/>
      <c r="C29" s="1728" t="s">
        <v>78</v>
      </c>
      <c r="D29" s="1728"/>
      <c r="E29" s="1389"/>
      <c r="F29" s="1390"/>
      <c r="G29" s="1390"/>
      <c r="H29" s="1390"/>
      <c r="I29" s="1390"/>
      <c r="J29" s="1390"/>
      <c r="K29" s="1390"/>
      <c r="L29" s="1390"/>
      <c r="M29" s="1390"/>
      <c r="N29" s="1390"/>
      <c r="O29" s="1390"/>
      <c r="P29" s="520"/>
      <c r="Q29" s="1369"/>
    </row>
    <row r="30" spans="1:19">
      <c r="A30" s="165"/>
      <c r="B30" s="167"/>
      <c r="C30" s="1728"/>
      <c r="D30" s="1728"/>
      <c r="E30" s="1391"/>
      <c r="F30" s="1391"/>
      <c r="G30" s="1729">
        <v>2010</v>
      </c>
      <c r="H30" s="1729"/>
      <c r="I30" s="1729"/>
      <c r="J30" s="1729">
        <v>2011</v>
      </c>
      <c r="K30" s="1729"/>
      <c r="L30" s="1729"/>
      <c r="M30" s="1729">
        <v>2012</v>
      </c>
      <c r="N30" s="1729"/>
      <c r="O30" s="1729"/>
      <c r="P30" s="1386"/>
      <c r="Q30" s="1387"/>
    </row>
    <row r="31" spans="1:19" ht="21" customHeight="1">
      <c r="A31" s="165"/>
      <c r="B31" s="167"/>
      <c r="C31" s="1391"/>
      <c r="D31" s="1391"/>
      <c r="E31" s="1391"/>
      <c r="F31" s="1391"/>
      <c r="G31" s="1392" t="s">
        <v>68</v>
      </c>
      <c r="H31" s="1393" t="s">
        <v>518</v>
      </c>
      <c r="I31" s="1393" t="s">
        <v>519</v>
      </c>
      <c r="J31" s="1392" t="s">
        <v>68</v>
      </c>
      <c r="K31" s="1393" t="s">
        <v>518</v>
      </c>
      <c r="L31" s="1393" t="s">
        <v>519</v>
      </c>
      <c r="M31" s="1392" t="s">
        <v>68</v>
      </c>
      <c r="N31" s="1393" t="s">
        <v>518</v>
      </c>
      <c r="O31" s="1393" t="s">
        <v>519</v>
      </c>
      <c r="P31" s="1386"/>
      <c r="Q31" s="1387"/>
    </row>
    <row r="32" spans="1:19" s="1400" customFormat="1" ht="16.5" customHeight="1">
      <c r="A32" s="1394"/>
      <c r="B32" s="1395"/>
      <c r="C32" s="1727" t="s">
        <v>68</v>
      </c>
      <c r="D32" s="1727"/>
      <c r="E32" s="1396"/>
      <c r="F32" s="1397"/>
      <c r="G32" s="1398">
        <v>215632</v>
      </c>
      <c r="H32" s="1398">
        <v>215424</v>
      </c>
      <c r="I32" s="1398">
        <v>208</v>
      </c>
      <c r="J32" s="1398">
        <v>209182.99999998396</v>
      </c>
      <c r="K32" s="1398">
        <v>208986.99999998402</v>
      </c>
      <c r="L32" s="1398">
        <v>196</v>
      </c>
      <c r="M32" s="1398">
        <v>193611.00000001141</v>
      </c>
      <c r="N32" s="1398">
        <v>193436.00000001141</v>
      </c>
      <c r="O32" s="1398">
        <v>175</v>
      </c>
      <c r="P32" s="1399"/>
      <c r="R32" s="1388"/>
    </row>
    <row r="33" spans="1:18" ht="12.75" customHeight="1">
      <c r="A33" s="165"/>
      <c r="B33" s="167"/>
      <c r="C33" s="976"/>
      <c r="D33" s="1408" t="s">
        <v>523</v>
      </c>
      <c r="E33" s="1402"/>
      <c r="F33" s="1385"/>
      <c r="G33" s="1403">
        <v>189409</v>
      </c>
      <c r="H33" s="1403">
        <v>189233</v>
      </c>
      <c r="I33" s="1403">
        <v>176</v>
      </c>
      <c r="J33" s="1403">
        <v>189463.41745985454</v>
      </c>
      <c r="K33" s="1403">
        <v>189291.41745985454</v>
      </c>
      <c r="L33" s="1403">
        <v>172</v>
      </c>
      <c r="M33" s="1403">
        <v>182343.31068408568</v>
      </c>
      <c r="N33" s="1403">
        <v>182196.31068408553</v>
      </c>
      <c r="O33" s="1403">
        <v>147</v>
      </c>
      <c r="P33" s="1386"/>
      <c r="Q33" s="1387"/>
      <c r="R33" s="1388"/>
    </row>
    <row r="34" spans="1:18" ht="12.75" customHeight="1">
      <c r="A34" s="165"/>
      <c r="B34" s="167"/>
      <c r="C34" s="976"/>
      <c r="D34" s="1408" t="s">
        <v>524</v>
      </c>
      <c r="E34" s="1402"/>
      <c r="F34" s="1385"/>
      <c r="G34" s="1403">
        <v>22175</v>
      </c>
      <c r="H34" s="1403">
        <v>22144</v>
      </c>
      <c r="I34" s="1403">
        <v>31</v>
      </c>
      <c r="J34" s="1403">
        <v>15131.899705002854</v>
      </c>
      <c r="K34" s="1403">
        <v>15109.899705002854</v>
      </c>
      <c r="L34" s="1403">
        <v>22</v>
      </c>
      <c r="M34" s="1403">
        <v>8400.9859017784511</v>
      </c>
      <c r="N34" s="1403">
        <v>8376.9859017784511</v>
      </c>
      <c r="O34" s="1403">
        <v>24</v>
      </c>
      <c r="P34" s="1386"/>
      <c r="Q34" s="1404"/>
      <c r="R34" s="1388"/>
    </row>
    <row r="35" spans="1:18" ht="12.75" customHeight="1">
      <c r="A35" s="165"/>
      <c r="B35" s="167"/>
      <c r="C35" s="976"/>
      <c r="D35" s="1408" t="s">
        <v>525</v>
      </c>
      <c r="E35" s="1406"/>
      <c r="F35" s="1385"/>
      <c r="G35" s="1403">
        <v>26</v>
      </c>
      <c r="H35" s="1403">
        <v>26</v>
      </c>
      <c r="I35" s="1403" t="s">
        <v>9</v>
      </c>
      <c r="J35" s="1403">
        <v>0</v>
      </c>
      <c r="K35" s="1403">
        <v>0</v>
      </c>
      <c r="L35" s="1403">
        <v>0</v>
      </c>
      <c r="M35" s="1403">
        <v>0</v>
      </c>
      <c r="N35" s="1403">
        <v>0</v>
      </c>
      <c r="O35" s="1403">
        <v>0</v>
      </c>
      <c r="P35" s="1386"/>
      <c r="Q35" s="1407"/>
      <c r="R35" s="1388"/>
    </row>
    <row r="36" spans="1:18" s="193" customFormat="1" ht="12.75" customHeight="1">
      <c r="A36" s="191"/>
      <c r="B36" s="192"/>
      <c r="C36" s="977"/>
      <c r="D36" s="1408" t="s">
        <v>526</v>
      </c>
      <c r="E36" s="1384"/>
      <c r="F36" s="1385"/>
      <c r="G36" s="1403">
        <v>457</v>
      </c>
      <c r="H36" s="1403">
        <v>456</v>
      </c>
      <c r="I36" s="1403">
        <v>1</v>
      </c>
      <c r="J36" s="1403">
        <v>372.2415462806315</v>
      </c>
      <c r="K36" s="1403">
        <v>372.2415462806315</v>
      </c>
      <c r="L36" s="1403">
        <v>0</v>
      </c>
      <c r="M36" s="1403">
        <v>454.55877005932075</v>
      </c>
      <c r="N36" s="1403">
        <v>454.55877005932075</v>
      </c>
      <c r="O36" s="1403">
        <v>0</v>
      </c>
      <c r="P36" s="1386"/>
      <c r="Q36" s="1387"/>
      <c r="R36" s="1388"/>
    </row>
    <row r="37" spans="1:18" s="193" customFormat="1" ht="12.75" customHeight="1">
      <c r="A37" s="191"/>
      <c r="B37" s="192"/>
      <c r="C37" s="977"/>
      <c r="D37" s="1408" t="s">
        <v>527</v>
      </c>
      <c r="E37" s="1384"/>
      <c r="F37" s="1385"/>
      <c r="G37" s="1403">
        <v>2865</v>
      </c>
      <c r="H37" s="1403">
        <v>2865</v>
      </c>
      <c r="I37" s="1403" t="s">
        <v>9</v>
      </c>
      <c r="J37" s="1403">
        <v>2560.1988590841561</v>
      </c>
      <c r="K37" s="1403">
        <v>2559.1988590841561</v>
      </c>
      <c r="L37" s="1403">
        <v>1</v>
      </c>
      <c r="M37" s="1403">
        <v>1915.2129852911241</v>
      </c>
      <c r="N37" s="1403">
        <v>1913.2129852911241</v>
      </c>
      <c r="O37" s="1403">
        <v>2</v>
      </c>
      <c r="P37" s="1386"/>
      <c r="Q37" s="1387"/>
      <c r="R37" s="1388"/>
    </row>
    <row r="38" spans="1:18" s="193" customFormat="1" ht="12.75" customHeight="1">
      <c r="A38" s="191"/>
      <c r="B38" s="192"/>
      <c r="C38" s="977"/>
      <c r="D38" s="1408" t="s">
        <v>131</v>
      </c>
      <c r="E38" s="1384"/>
      <c r="F38" s="1385"/>
      <c r="G38" s="1403">
        <v>286</v>
      </c>
      <c r="H38" s="1403">
        <v>286</v>
      </c>
      <c r="I38" s="1403" t="s">
        <v>9</v>
      </c>
      <c r="J38" s="1403">
        <v>232.2928445034382</v>
      </c>
      <c r="K38" s="1403">
        <v>231.2928445034382</v>
      </c>
      <c r="L38" s="1403">
        <v>1</v>
      </c>
      <c r="M38" s="1403">
        <v>238.88085710371524</v>
      </c>
      <c r="N38" s="1403">
        <v>236.88085710371524</v>
      </c>
      <c r="O38" s="1403">
        <v>2</v>
      </c>
      <c r="P38" s="1386"/>
      <c r="Q38" s="1387"/>
      <c r="R38" s="1388"/>
    </row>
    <row r="39" spans="1:18" s="193" customFormat="1" ht="12.75" customHeight="1">
      <c r="A39" s="191"/>
      <c r="B39" s="192"/>
      <c r="C39" s="977"/>
      <c r="D39" s="1408" t="s">
        <v>521</v>
      </c>
      <c r="E39" s="1384"/>
      <c r="F39" s="1385"/>
      <c r="G39" s="1403">
        <v>413</v>
      </c>
      <c r="H39" s="1403">
        <v>413</v>
      </c>
      <c r="I39" s="1403" t="s">
        <v>9</v>
      </c>
      <c r="J39" s="1403">
        <v>1422.949585264033</v>
      </c>
      <c r="K39" s="1403">
        <v>1422.949585264033</v>
      </c>
      <c r="L39" s="1403">
        <v>0</v>
      </c>
      <c r="M39" s="1403">
        <v>258.05080169088615</v>
      </c>
      <c r="N39" s="1403">
        <v>258.05080169088615</v>
      </c>
      <c r="O39" s="1403">
        <v>0</v>
      </c>
      <c r="P39" s="1386"/>
      <c r="Q39" s="1387"/>
      <c r="R39" s="1388"/>
    </row>
    <row r="40" spans="1:18" s="193" customFormat="1" ht="10.5" customHeight="1" thickBot="1">
      <c r="A40" s="191"/>
      <c r="B40" s="192"/>
      <c r="C40" s="1382"/>
      <c r="D40" s="1383"/>
      <c r="E40" s="1384"/>
      <c r="F40" s="1385"/>
      <c r="G40" s="1385"/>
      <c r="H40" s="1385"/>
      <c r="I40" s="1385"/>
      <c r="J40" s="1385"/>
      <c r="K40" s="1385"/>
      <c r="L40" s="1385"/>
      <c r="M40" s="1385"/>
      <c r="N40" s="1385"/>
      <c r="O40" s="1385"/>
      <c r="P40" s="1386"/>
      <c r="Q40" s="1387"/>
      <c r="R40" s="1388"/>
    </row>
    <row r="41" spans="1:18" s="171" customFormat="1" ht="13.5" customHeight="1" thickBot="1">
      <c r="A41" s="169"/>
      <c r="B41" s="170"/>
      <c r="C41" s="1719" t="s">
        <v>528</v>
      </c>
      <c r="D41" s="1720"/>
      <c r="E41" s="1720"/>
      <c r="F41" s="1720"/>
      <c r="G41" s="1720"/>
      <c r="H41" s="1720"/>
      <c r="I41" s="1720"/>
      <c r="J41" s="1720"/>
      <c r="K41" s="1720"/>
      <c r="L41" s="1720"/>
      <c r="M41" s="1720"/>
      <c r="N41" s="1720"/>
      <c r="O41" s="1721"/>
      <c r="P41" s="520"/>
      <c r="Q41" s="1369"/>
      <c r="R41" s="1376"/>
    </row>
    <row r="42" spans="1:18" ht="4.5" customHeight="1">
      <c r="A42" s="165"/>
      <c r="B42" s="167"/>
      <c r="C42" s="1728" t="s">
        <v>78</v>
      </c>
      <c r="D42" s="1728"/>
      <c r="E42" s="1389"/>
      <c r="F42" s="1390"/>
      <c r="G42" s="1390"/>
      <c r="H42" s="1390"/>
      <c r="I42" s="1390"/>
      <c r="J42" s="1390"/>
      <c r="K42" s="1390"/>
      <c r="L42" s="1390"/>
      <c r="M42" s="1390"/>
      <c r="N42" s="1390"/>
      <c r="O42" s="1390"/>
      <c r="P42" s="520"/>
      <c r="Q42" s="1369"/>
    </row>
    <row r="43" spans="1:18">
      <c r="A43" s="165"/>
      <c r="B43" s="167"/>
      <c r="C43" s="1728"/>
      <c r="D43" s="1728"/>
      <c r="E43" s="1391"/>
      <c r="F43" s="1391"/>
      <c r="G43" s="1729">
        <v>2010</v>
      </c>
      <c r="H43" s="1729"/>
      <c r="I43" s="1729"/>
      <c r="J43" s="1729">
        <v>2011</v>
      </c>
      <c r="K43" s="1729"/>
      <c r="L43" s="1729"/>
      <c r="M43" s="1729">
        <v>2012</v>
      </c>
      <c r="N43" s="1729"/>
      <c r="O43" s="1729"/>
      <c r="P43" s="1386"/>
      <c r="Q43" s="1387"/>
    </row>
    <row r="44" spans="1:18" ht="21" customHeight="1">
      <c r="A44" s="165"/>
      <c r="B44" s="167"/>
      <c r="C44" s="1391"/>
      <c r="D44" s="1391"/>
      <c r="E44" s="1391"/>
      <c r="F44" s="1391"/>
      <c r="G44" s="1392" t="s">
        <v>68</v>
      </c>
      <c r="H44" s="1393" t="s">
        <v>518</v>
      </c>
      <c r="I44" s="1393" t="s">
        <v>519</v>
      </c>
      <c r="J44" s="1392" t="s">
        <v>68</v>
      </c>
      <c r="K44" s="1393" t="s">
        <v>518</v>
      </c>
      <c r="L44" s="1393" t="s">
        <v>519</v>
      </c>
      <c r="M44" s="1392" t="s">
        <v>68</v>
      </c>
      <c r="N44" s="1393" t="s">
        <v>518</v>
      </c>
      <c r="O44" s="1393" t="s">
        <v>519</v>
      </c>
      <c r="P44" s="1386"/>
      <c r="Q44" s="1387"/>
    </row>
    <row r="45" spans="1:18" s="1400" customFormat="1" ht="16.5" customHeight="1">
      <c r="A45" s="1394"/>
      <c r="B45" s="1395"/>
      <c r="C45" s="1727" t="s">
        <v>68</v>
      </c>
      <c r="D45" s="1727"/>
      <c r="E45" s="1396"/>
      <c r="F45" s="1397"/>
      <c r="G45" s="1397">
        <v>215632</v>
      </c>
      <c r="H45" s="1397">
        <v>215424</v>
      </c>
      <c r="I45" s="1397">
        <v>208</v>
      </c>
      <c r="J45" s="1398">
        <v>209182.99999998396</v>
      </c>
      <c r="K45" s="1398">
        <v>208986.99999998402</v>
      </c>
      <c r="L45" s="1398">
        <v>196</v>
      </c>
      <c r="M45" s="1398">
        <v>193611.00000001141</v>
      </c>
      <c r="N45" s="1398">
        <v>193436.00000001141</v>
      </c>
      <c r="O45" s="1398">
        <v>175</v>
      </c>
      <c r="P45" s="1399"/>
      <c r="R45" s="1388"/>
    </row>
    <row r="46" spans="1:18" ht="13.5" customHeight="1">
      <c r="A46" s="165"/>
      <c r="B46" s="167"/>
      <c r="C46" s="1382"/>
      <c r="D46" s="1730" t="s">
        <v>529</v>
      </c>
      <c r="E46" s="1730"/>
      <c r="F46" s="1730"/>
      <c r="G46" s="1385" t="s">
        <v>429</v>
      </c>
      <c r="H46" s="1385" t="s">
        <v>429</v>
      </c>
      <c r="I46" s="1385" t="s">
        <v>429</v>
      </c>
      <c r="J46" s="1403">
        <v>0</v>
      </c>
      <c r="K46" s="1403">
        <v>0</v>
      </c>
      <c r="L46" s="1403">
        <v>0</v>
      </c>
      <c r="M46" s="1403">
        <v>0</v>
      </c>
      <c r="N46" s="1403">
        <v>0</v>
      </c>
      <c r="O46" s="1403">
        <v>0</v>
      </c>
      <c r="P46" s="1386"/>
      <c r="Q46" s="1387"/>
      <c r="R46" s="1388"/>
    </row>
    <row r="47" spans="1:18" ht="25.5" customHeight="1">
      <c r="A47" s="165"/>
      <c r="B47" s="167"/>
      <c r="C47" s="1382"/>
      <c r="D47" s="1730" t="s">
        <v>530</v>
      </c>
      <c r="E47" s="1730"/>
      <c r="F47" s="1730"/>
      <c r="G47" s="1385" t="s">
        <v>429</v>
      </c>
      <c r="H47" s="1385" t="s">
        <v>429</v>
      </c>
      <c r="I47" s="1385" t="s">
        <v>429</v>
      </c>
      <c r="J47" s="1403">
        <v>4712.5251942228542</v>
      </c>
      <c r="K47" s="1403">
        <v>4702.5251942228542</v>
      </c>
      <c r="L47" s="1403">
        <v>10</v>
      </c>
      <c r="M47" s="1403">
        <v>5470.2234387287381</v>
      </c>
      <c r="N47" s="1403">
        <v>5457.2234387287381</v>
      </c>
      <c r="O47" s="1403">
        <v>13</v>
      </c>
      <c r="P47" s="1386"/>
      <c r="Q47" s="1404"/>
      <c r="R47" s="1388"/>
    </row>
    <row r="48" spans="1:18" ht="25.5" customHeight="1">
      <c r="A48" s="165"/>
      <c r="B48" s="167"/>
      <c r="C48" s="1382"/>
      <c r="D48" s="1730" t="s">
        <v>531</v>
      </c>
      <c r="E48" s="1730"/>
      <c r="F48" s="1730"/>
      <c r="G48" s="1385" t="s">
        <v>429</v>
      </c>
      <c r="H48" s="1385" t="s">
        <v>429</v>
      </c>
      <c r="I48" s="1385" t="s">
        <v>429</v>
      </c>
      <c r="J48" s="1403">
        <v>5712.3759806519965</v>
      </c>
      <c r="K48" s="1403">
        <v>5709.3759806519956</v>
      </c>
      <c r="L48" s="1403">
        <v>3</v>
      </c>
      <c r="M48" s="1403">
        <v>5954.3165449831613</v>
      </c>
      <c r="N48" s="1403">
        <v>5949.3165449831613</v>
      </c>
      <c r="O48" s="1403">
        <v>5</v>
      </c>
      <c r="P48" s="1386"/>
      <c r="Q48" s="1407"/>
      <c r="R48" s="1388"/>
    </row>
    <row r="49" spans="1:18" s="193" customFormat="1" ht="13.5" customHeight="1">
      <c r="A49" s="191"/>
      <c r="B49" s="192"/>
      <c r="C49" s="1382"/>
      <c r="D49" s="1730" t="s">
        <v>532</v>
      </c>
      <c r="E49" s="1730"/>
      <c r="F49" s="1730"/>
      <c r="G49" s="1385" t="s">
        <v>429</v>
      </c>
      <c r="H49" s="1385" t="s">
        <v>429</v>
      </c>
      <c r="I49" s="1385" t="s">
        <v>429</v>
      </c>
      <c r="J49" s="1403">
        <v>10166.093333574165</v>
      </c>
      <c r="K49" s="1403">
        <v>10160.093333574165</v>
      </c>
      <c r="L49" s="1403">
        <v>6</v>
      </c>
      <c r="M49" s="1403">
        <v>10105.063066195316</v>
      </c>
      <c r="N49" s="1403">
        <v>10096.063066195316</v>
      </c>
      <c r="O49" s="1403">
        <v>9</v>
      </c>
      <c r="P49" s="1386"/>
      <c r="Q49" s="1387"/>
      <c r="R49" s="1388"/>
    </row>
    <row r="50" spans="1:18" s="193" customFormat="1" ht="13.5" customHeight="1">
      <c r="A50" s="191"/>
      <c r="B50" s="192"/>
      <c r="C50" s="1382"/>
      <c r="D50" s="1730" t="s">
        <v>533</v>
      </c>
      <c r="E50" s="1730"/>
      <c r="F50" s="1730"/>
      <c r="G50" s="1385" t="s">
        <v>429</v>
      </c>
      <c r="H50" s="1385" t="s">
        <v>429</v>
      </c>
      <c r="I50" s="1385" t="s">
        <v>429</v>
      </c>
      <c r="J50" s="1403">
        <v>10884.283899327289</v>
      </c>
      <c r="K50" s="1403">
        <v>10882.283899327289</v>
      </c>
      <c r="L50" s="1403">
        <v>2</v>
      </c>
      <c r="M50" s="1403">
        <v>9574.2144542509468</v>
      </c>
      <c r="N50" s="1403">
        <v>9572.2144542509468</v>
      </c>
      <c r="O50" s="1403">
        <v>2</v>
      </c>
      <c r="P50" s="1386"/>
      <c r="Q50" s="1387"/>
      <c r="R50" s="1388"/>
    </row>
    <row r="51" spans="1:18" s="193" customFormat="1" ht="25.5" customHeight="1">
      <c r="A51" s="191"/>
      <c r="B51" s="192"/>
      <c r="C51" s="1382"/>
      <c r="D51" s="1730" t="s">
        <v>534</v>
      </c>
      <c r="E51" s="1730"/>
      <c r="F51" s="1730"/>
      <c r="G51" s="1385" t="s">
        <v>429</v>
      </c>
      <c r="H51" s="1385" t="s">
        <v>429</v>
      </c>
      <c r="I51" s="1385" t="s">
        <v>429</v>
      </c>
      <c r="J51" s="1403">
        <v>32874.2599986481</v>
      </c>
      <c r="K51" s="1403">
        <v>32865.2599986481</v>
      </c>
      <c r="L51" s="1403">
        <v>9</v>
      </c>
      <c r="M51" s="1403">
        <v>36359.235158159361</v>
      </c>
      <c r="N51" s="1403">
        <v>36352.235158159361</v>
      </c>
      <c r="O51" s="1403">
        <v>7</v>
      </c>
      <c r="P51" s="1386"/>
      <c r="Q51" s="1387"/>
      <c r="R51" s="1388"/>
    </row>
    <row r="52" spans="1:18" s="193" customFormat="1" ht="25.5" customHeight="1">
      <c r="A52" s="191"/>
      <c r="B52" s="192"/>
      <c r="C52" s="1382"/>
      <c r="D52" s="1730" t="s">
        <v>535</v>
      </c>
      <c r="E52" s="1730"/>
      <c r="F52" s="1730"/>
      <c r="G52" s="1385" t="s">
        <v>429</v>
      </c>
      <c r="H52" s="1385" t="s">
        <v>429</v>
      </c>
      <c r="I52" s="1385" t="s">
        <v>429</v>
      </c>
      <c r="J52" s="1403">
        <v>8113.9848633955535</v>
      </c>
      <c r="K52" s="1403">
        <v>8088.9848633955535</v>
      </c>
      <c r="L52" s="1403">
        <v>25</v>
      </c>
      <c r="M52" s="1403">
        <v>6734.4691101471999</v>
      </c>
      <c r="N52" s="1403">
        <v>6716.4691101471999</v>
      </c>
      <c r="O52" s="1403">
        <v>18</v>
      </c>
      <c r="P52" s="1386"/>
      <c r="Q52" s="1387"/>
      <c r="R52" s="1388"/>
    </row>
    <row r="53" spans="1:18" ht="25.5" customHeight="1">
      <c r="A53" s="165"/>
      <c r="B53" s="167"/>
      <c r="C53" s="1382"/>
      <c r="D53" s="1730" t="s">
        <v>536</v>
      </c>
      <c r="E53" s="1730"/>
      <c r="F53" s="1730"/>
      <c r="G53" s="1385" t="s">
        <v>429</v>
      </c>
      <c r="H53" s="1385" t="s">
        <v>429</v>
      </c>
      <c r="I53" s="1385" t="s">
        <v>429</v>
      </c>
      <c r="J53" s="1403">
        <v>74356.880001204714</v>
      </c>
      <c r="K53" s="1403">
        <v>74291.880001204685</v>
      </c>
      <c r="L53" s="1403">
        <v>65</v>
      </c>
      <c r="M53" s="1403">
        <v>61323.392128509578</v>
      </c>
      <c r="N53" s="1403">
        <v>61268.392128509571</v>
      </c>
      <c r="O53" s="1403">
        <v>55</v>
      </c>
      <c r="P53" s="1386"/>
      <c r="Q53" s="1387"/>
      <c r="R53" s="1388"/>
    </row>
    <row r="54" spans="1:18" ht="25.5" customHeight="1">
      <c r="A54" s="165"/>
      <c r="B54" s="167"/>
      <c r="C54" s="1382"/>
      <c r="D54" s="1730" t="s">
        <v>537</v>
      </c>
      <c r="E54" s="1730"/>
      <c r="F54" s="1730"/>
      <c r="G54" s="1385" t="s">
        <v>429</v>
      </c>
      <c r="H54" s="1385" t="s">
        <v>429</v>
      </c>
      <c r="I54" s="1385" t="s">
        <v>429</v>
      </c>
      <c r="J54" s="1403">
        <v>25081.497273400499</v>
      </c>
      <c r="K54" s="1403">
        <v>25034.497273400506</v>
      </c>
      <c r="L54" s="1403">
        <v>47</v>
      </c>
      <c r="M54" s="1403">
        <v>23944.766696940464</v>
      </c>
      <c r="N54" s="1403">
        <v>23892.76669694046</v>
      </c>
      <c r="O54" s="1403">
        <v>52</v>
      </c>
      <c r="P54" s="1386"/>
      <c r="Q54" s="1387"/>
      <c r="R54" s="1388"/>
    </row>
    <row r="55" spans="1:18" ht="13.5" customHeight="1">
      <c r="A55" s="165"/>
      <c r="B55" s="167"/>
      <c r="C55" s="1382"/>
      <c r="D55" s="1730" t="s">
        <v>538</v>
      </c>
      <c r="E55" s="1730"/>
      <c r="F55" s="1730"/>
      <c r="G55" s="1385" t="s">
        <v>429</v>
      </c>
      <c r="H55" s="1385" t="s">
        <v>429</v>
      </c>
      <c r="I55" s="1385" t="s">
        <v>429</v>
      </c>
      <c r="J55" s="1403">
        <v>30319.699811142636</v>
      </c>
      <c r="K55" s="1403">
        <v>30290.699811142644</v>
      </c>
      <c r="L55" s="1403">
        <v>29</v>
      </c>
      <c r="M55" s="1403">
        <v>28166.623171179108</v>
      </c>
      <c r="N55" s="1403">
        <v>28152.623171179108</v>
      </c>
      <c r="O55" s="1403">
        <v>14</v>
      </c>
      <c r="P55" s="1386"/>
      <c r="Q55" s="1387"/>
      <c r="R55" s="1388"/>
    </row>
    <row r="56" spans="1:18" ht="13.5" customHeight="1">
      <c r="A56" s="165"/>
      <c r="B56" s="167"/>
      <c r="C56" s="976"/>
      <c r="D56" s="1731" t="s">
        <v>521</v>
      </c>
      <c r="E56" s="1731"/>
      <c r="F56" s="1731"/>
      <c r="G56" s="1385" t="s">
        <v>429</v>
      </c>
      <c r="H56" s="1385" t="s">
        <v>429</v>
      </c>
      <c r="I56" s="1385" t="s">
        <v>429</v>
      </c>
      <c r="J56" s="1403">
        <v>6961.3996444303557</v>
      </c>
      <c r="K56" s="1403">
        <v>6961.3996444303557</v>
      </c>
      <c r="L56" s="1403">
        <v>0</v>
      </c>
      <c r="M56" s="1403">
        <v>5978.6962309094897</v>
      </c>
      <c r="N56" s="1403">
        <v>5978.6962309094897</v>
      </c>
      <c r="O56" s="1403">
        <v>0</v>
      </c>
      <c r="P56" s="1386"/>
      <c r="Q56" s="1387"/>
      <c r="R56" s="1388"/>
    </row>
    <row r="57" spans="1:18" s="1414" customFormat="1" ht="10.5" customHeight="1">
      <c r="A57" s="1409"/>
      <c r="B57" s="1410"/>
      <c r="C57" s="1732" t="s">
        <v>539</v>
      </c>
      <c r="D57" s="1732"/>
      <c r="E57" s="1732"/>
      <c r="F57" s="1732"/>
      <c r="G57" s="1732"/>
      <c r="H57" s="1732"/>
      <c r="I57" s="1732"/>
      <c r="J57" s="1732"/>
      <c r="K57" s="1732"/>
      <c r="L57" s="1732"/>
      <c r="M57" s="1398"/>
      <c r="N57" s="1398"/>
      <c r="O57" s="1398"/>
      <c r="P57" s="1411"/>
      <c r="Q57" s="1412"/>
      <c r="R57" s="1413"/>
    </row>
    <row r="58" spans="1:18" ht="13.5" customHeight="1">
      <c r="A58" s="167"/>
      <c r="B58" s="192"/>
      <c r="C58" s="1415" t="s">
        <v>540</v>
      </c>
      <c r="D58" s="183"/>
      <c r="E58" s="183"/>
      <c r="F58" s="183"/>
      <c r="G58" s="183"/>
      <c r="H58" s="1416" t="s">
        <v>541</v>
      </c>
      <c r="I58" s="183"/>
      <c r="J58" s="1417" t="s">
        <v>332</v>
      </c>
      <c r="K58" s="183"/>
      <c r="L58" s="183"/>
      <c r="M58" s="183"/>
      <c r="N58" s="183"/>
      <c r="O58" s="1418"/>
      <c r="P58" s="1386"/>
      <c r="Q58" s="1387"/>
      <c r="R58" s="166"/>
    </row>
    <row r="59" spans="1:18" ht="13.5" customHeight="1">
      <c r="A59" s="165"/>
      <c r="B59" s="167"/>
      <c r="C59" s="167"/>
      <c r="D59" s="167"/>
      <c r="E59" s="167"/>
      <c r="F59" s="167"/>
      <c r="G59" s="167"/>
      <c r="H59" s="167"/>
      <c r="I59" s="167"/>
      <c r="J59" s="167"/>
      <c r="K59" s="167"/>
      <c r="L59" s="167"/>
      <c r="M59" s="1687">
        <v>42095</v>
      </c>
      <c r="N59" s="1687"/>
      <c r="O59" s="1687"/>
      <c r="P59" s="310">
        <v>17</v>
      </c>
      <c r="Q59" s="1419"/>
      <c r="R59" s="166"/>
    </row>
    <row r="61" spans="1:18" ht="4.5" customHeight="1">
      <c r="P61" s="1420"/>
      <c r="Q61" s="1420"/>
      <c r="R61" s="166"/>
    </row>
    <row r="62" spans="1:18">
      <c r="P62" s="1421"/>
      <c r="Q62" s="1421"/>
      <c r="R62" s="166"/>
    </row>
  </sheetData>
  <mergeCells count="75">
    <mergeCell ref="M59:O59"/>
    <mergeCell ref="D52:F52"/>
    <mergeCell ref="D53:F53"/>
    <mergeCell ref="D54:F54"/>
    <mergeCell ref="D55:F55"/>
    <mergeCell ref="D56:F56"/>
    <mergeCell ref="C57:L57"/>
    <mergeCell ref="D51:F51"/>
    <mergeCell ref="C41:O41"/>
    <mergeCell ref="C42:D43"/>
    <mergeCell ref="G43:I43"/>
    <mergeCell ref="J43:L43"/>
    <mergeCell ref="M43:O43"/>
    <mergeCell ref="C45:D45"/>
    <mergeCell ref="D46:F46"/>
    <mergeCell ref="D47:F47"/>
    <mergeCell ref="D48:F48"/>
    <mergeCell ref="D49:F49"/>
    <mergeCell ref="D50:F50"/>
    <mergeCell ref="C32:D32"/>
    <mergeCell ref="C14:O14"/>
    <mergeCell ref="C15:D16"/>
    <mergeCell ref="G16:I16"/>
    <mergeCell ref="J16:L16"/>
    <mergeCell ref="M16:O16"/>
    <mergeCell ref="C18:D18"/>
    <mergeCell ref="C28:O28"/>
    <mergeCell ref="C29:D30"/>
    <mergeCell ref="G30:I30"/>
    <mergeCell ref="J30:L30"/>
    <mergeCell ref="M30:O30"/>
    <mergeCell ref="N12:O12"/>
    <mergeCell ref="C11:D11"/>
    <mergeCell ref="F11:G11"/>
    <mergeCell ref="H11:I11"/>
    <mergeCell ref="J11:K11"/>
    <mergeCell ref="L11:M11"/>
    <mergeCell ref="N11:O11"/>
    <mergeCell ref="C12:D12"/>
    <mergeCell ref="F12:G12"/>
    <mergeCell ref="H12:I12"/>
    <mergeCell ref="J12:K12"/>
    <mergeCell ref="L12:M12"/>
    <mergeCell ref="F9:G9"/>
    <mergeCell ref="H9:I9"/>
    <mergeCell ref="J9:K9"/>
    <mergeCell ref="L9:M9"/>
    <mergeCell ref="N9:O9"/>
    <mergeCell ref="F10:G10"/>
    <mergeCell ref="H10:I10"/>
    <mergeCell ref="J10:K10"/>
    <mergeCell ref="L10:M10"/>
    <mergeCell ref="N10:O10"/>
    <mergeCell ref="C8:D8"/>
    <mergeCell ref="F8:G8"/>
    <mergeCell ref="H8:I8"/>
    <mergeCell ref="J8:K8"/>
    <mergeCell ref="L8:M8"/>
    <mergeCell ref="N8:O8"/>
    <mergeCell ref="N6:O6"/>
    <mergeCell ref="F7:G7"/>
    <mergeCell ref="H7:I7"/>
    <mergeCell ref="J7:K7"/>
    <mergeCell ref="L7:M7"/>
    <mergeCell ref="N7:O7"/>
    <mergeCell ref="B1:D1"/>
    <mergeCell ref="B2:D2"/>
    <mergeCell ref="E2:F2"/>
    <mergeCell ref="H2:N2"/>
    <mergeCell ref="C4:O4"/>
    <mergeCell ref="C5:D6"/>
    <mergeCell ref="F6:G6"/>
    <mergeCell ref="H6:I6"/>
    <mergeCell ref="J6:K6"/>
    <mergeCell ref="L6:M6"/>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69" customWidth="1"/>
    <col min="2" max="2" width="2.5703125" style="469" customWidth="1"/>
    <col min="3" max="3" width="2" style="469" customWidth="1"/>
    <col min="4" max="4" width="13.28515625" style="469" customWidth="1"/>
    <col min="5" max="5" width="6.28515625" style="469" customWidth="1"/>
    <col min="6" max="8" width="7.140625" style="469" customWidth="1"/>
    <col min="9" max="9" width="6.42578125" style="469" customWidth="1"/>
    <col min="10" max="10" width="6.5703125" style="469" customWidth="1"/>
    <col min="11" max="11" width="7.7109375" style="469" customWidth="1"/>
    <col min="12" max="12" width="28.42578125" style="469" customWidth="1"/>
    <col min="13" max="13" width="2.5703125" style="469" customWidth="1"/>
    <col min="14" max="14" width="1" style="469" customWidth="1"/>
    <col min="15" max="29" width="9.140625" style="469"/>
    <col min="30" max="30" width="15.140625" style="469" customWidth="1"/>
    <col min="31" max="34" width="6.42578125" style="469" customWidth="1"/>
    <col min="35" max="36" width="2.140625" style="469" customWidth="1"/>
    <col min="37" max="38" width="6.42578125" style="469" customWidth="1"/>
    <col min="39" max="39" width="15.140625" style="469" customWidth="1"/>
    <col min="40" max="41" width="6.42578125" style="469" customWidth="1"/>
    <col min="42" max="16384" width="9.140625" style="469"/>
  </cols>
  <sheetData>
    <row r="1" spans="1:56" ht="13.5" customHeight="1">
      <c r="A1" s="464"/>
      <c r="B1" s="468"/>
      <c r="C1" s="468"/>
      <c r="D1" s="468"/>
      <c r="E1" s="468"/>
      <c r="F1" s="465"/>
      <c r="G1" s="465"/>
      <c r="H1" s="465"/>
      <c r="I1" s="465"/>
      <c r="J1" s="465"/>
      <c r="K1" s="465"/>
      <c r="L1" s="1639" t="s">
        <v>356</v>
      </c>
      <c r="M1" s="1639"/>
      <c r="N1" s="464"/>
    </row>
    <row r="2" spans="1:56" ht="6" customHeight="1">
      <c r="A2" s="464"/>
      <c r="B2" s="1733"/>
      <c r="C2" s="1734"/>
      <c r="D2" s="1734"/>
      <c r="E2" s="593"/>
      <c r="F2" s="593"/>
      <c r="G2" s="593"/>
      <c r="H2" s="593"/>
      <c r="I2" s="593"/>
      <c r="J2" s="593"/>
      <c r="K2" s="593"/>
      <c r="L2" s="522"/>
      <c r="M2" s="474"/>
      <c r="N2" s="46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row>
    <row r="3" spans="1:56" ht="11.25" customHeight="1" thickBot="1">
      <c r="A3" s="464"/>
      <c r="B3" s="535"/>
      <c r="C3" s="474"/>
      <c r="D3" s="474"/>
      <c r="E3" s="474"/>
      <c r="F3" s="474"/>
      <c r="G3" s="474"/>
      <c r="H3" s="474"/>
      <c r="I3" s="474"/>
      <c r="J3" s="474"/>
      <c r="K3" s="474"/>
      <c r="L3" s="648" t="s">
        <v>73</v>
      </c>
      <c r="M3" s="474"/>
      <c r="N3" s="46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row>
    <row r="4" spans="1:56" s="478" customFormat="1" ht="13.5" customHeight="1" thickBot="1">
      <c r="A4" s="476"/>
      <c r="B4" s="642"/>
      <c r="C4" s="1735" t="s">
        <v>134</v>
      </c>
      <c r="D4" s="1736"/>
      <c r="E4" s="1736"/>
      <c r="F4" s="1736"/>
      <c r="G4" s="1736"/>
      <c r="H4" s="1736"/>
      <c r="I4" s="1736"/>
      <c r="J4" s="1736"/>
      <c r="K4" s="1736"/>
      <c r="L4" s="1737"/>
      <c r="M4" s="474"/>
      <c r="N4" s="476"/>
      <c r="O4" s="712"/>
      <c r="P4" s="712"/>
      <c r="Q4" s="712"/>
      <c r="R4" s="712"/>
      <c r="S4" s="712"/>
      <c r="T4" s="712"/>
      <c r="U4" s="712"/>
      <c r="V4" s="712"/>
      <c r="W4" s="712"/>
      <c r="X4" s="712"/>
      <c r="Y4" s="712"/>
      <c r="Z4" s="712"/>
      <c r="AA4" s="712"/>
      <c r="AB4" s="712"/>
      <c r="AC4" s="712"/>
      <c r="AD4" s="829"/>
      <c r="AE4" s="829"/>
      <c r="AF4" s="829"/>
      <c r="AG4" s="829"/>
      <c r="AH4" s="829"/>
      <c r="AI4" s="829"/>
      <c r="AJ4" s="829"/>
      <c r="AK4" s="829"/>
      <c r="AL4" s="829"/>
      <c r="AM4" s="829"/>
      <c r="AN4" s="829"/>
      <c r="AO4" s="829"/>
      <c r="AP4" s="712"/>
      <c r="AQ4" s="712"/>
      <c r="AR4" s="712"/>
      <c r="AS4" s="712"/>
      <c r="AT4" s="712"/>
      <c r="AU4" s="712"/>
      <c r="AV4" s="712"/>
      <c r="AW4" s="712"/>
      <c r="AX4" s="712"/>
      <c r="AY4" s="712"/>
      <c r="AZ4" s="712"/>
      <c r="BA4" s="712"/>
      <c r="BB4" s="712"/>
      <c r="BC4" s="712"/>
      <c r="BD4" s="712"/>
    </row>
    <row r="5" spans="1:56" s="835" customFormat="1">
      <c r="B5" s="836"/>
      <c r="C5" s="1738" t="s">
        <v>135</v>
      </c>
      <c r="D5" s="1738"/>
      <c r="E5" s="652"/>
      <c r="F5" s="574"/>
      <c r="G5" s="574"/>
      <c r="H5" s="574"/>
      <c r="I5" s="574"/>
      <c r="J5" s="574"/>
      <c r="K5" s="574"/>
      <c r="L5" s="524"/>
      <c r="M5" s="524"/>
      <c r="N5" s="839"/>
      <c r="O5" s="837"/>
      <c r="P5" s="837"/>
      <c r="Q5" s="837"/>
      <c r="R5" s="837"/>
      <c r="S5" s="837"/>
      <c r="T5" s="837"/>
      <c r="U5" s="837"/>
      <c r="V5" s="837"/>
      <c r="W5" s="837"/>
      <c r="X5" s="837"/>
      <c r="Y5" s="837"/>
      <c r="Z5" s="837"/>
      <c r="AA5" s="837"/>
      <c r="AB5" s="837"/>
      <c r="AC5" s="837"/>
      <c r="AD5" s="838"/>
      <c r="AE5" s="838"/>
      <c r="AF5" s="838"/>
      <c r="AG5" s="838"/>
      <c r="AH5" s="838"/>
      <c r="AI5" s="838"/>
      <c r="AJ5" s="838"/>
      <c r="AK5" s="838"/>
      <c r="AL5" s="838"/>
      <c r="AM5" s="838"/>
      <c r="AO5" s="838"/>
      <c r="AP5" s="837"/>
      <c r="AQ5" s="837"/>
      <c r="AR5" s="837"/>
      <c r="AS5" s="837"/>
      <c r="AT5" s="837"/>
      <c r="AU5" s="837"/>
      <c r="AV5" s="837"/>
      <c r="AW5" s="837"/>
      <c r="AX5" s="837"/>
      <c r="AY5" s="837"/>
      <c r="AZ5" s="837"/>
      <c r="BA5" s="837"/>
      <c r="BB5" s="837"/>
      <c r="BC5" s="837"/>
      <c r="BD5" s="837"/>
    </row>
    <row r="6" spans="1:56" ht="13.5" customHeight="1">
      <c r="A6" s="464"/>
      <c r="B6" s="535"/>
      <c r="C6" s="1738"/>
      <c r="D6" s="1738"/>
      <c r="E6" s="1741" t="s">
        <v>586</v>
      </c>
      <c r="F6" s="1741"/>
      <c r="G6" s="1741"/>
      <c r="H6" s="1741"/>
      <c r="I6" s="1741"/>
      <c r="J6" s="1741"/>
      <c r="K6" s="1739" t="str">
        <f xml:space="preserve"> CONCATENATE("valor médio de ",J7,E6)</f>
        <v>valor médio de dez.2014</v>
      </c>
      <c r="L6" s="574"/>
      <c r="M6" s="524"/>
      <c r="N6" s="647"/>
      <c r="O6" s="534"/>
      <c r="P6" s="534"/>
      <c r="Q6" s="534"/>
      <c r="R6" s="534"/>
      <c r="S6" s="534"/>
      <c r="T6" s="534"/>
      <c r="U6" s="534"/>
      <c r="V6" s="534"/>
      <c r="W6" s="534"/>
      <c r="X6" s="534"/>
      <c r="Y6" s="534"/>
      <c r="Z6" s="534"/>
      <c r="AA6" s="534"/>
      <c r="AB6" s="534"/>
      <c r="AC6" s="534"/>
      <c r="AD6" s="830"/>
      <c r="AE6" s="842" t="s">
        <v>371</v>
      </c>
      <c r="AF6" s="842"/>
      <c r="AG6" s="842" t="s">
        <v>372</v>
      </c>
      <c r="AH6" s="842"/>
      <c r="AI6" s="830"/>
      <c r="AJ6" s="830"/>
      <c r="AK6" s="830"/>
      <c r="AL6" s="830"/>
      <c r="AM6" s="830"/>
      <c r="AN6" s="843" t="str">
        <f>VLOOKUP(AI8,AJ8:AK9,2,FALSE)</f>
        <v>beneficiário</v>
      </c>
      <c r="AO6" s="842"/>
      <c r="AP6" s="534"/>
      <c r="AQ6" s="534"/>
      <c r="AR6" s="534"/>
      <c r="AS6" s="534"/>
      <c r="AT6" s="534"/>
      <c r="AU6" s="534"/>
      <c r="AV6" s="534"/>
      <c r="AW6" s="534"/>
      <c r="AX6" s="534"/>
      <c r="AY6" s="534"/>
      <c r="AZ6" s="534"/>
      <c r="BA6" s="534"/>
      <c r="BB6" s="534"/>
      <c r="BC6" s="534"/>
      <c r="BD6" s="534"/>
    </row>
    <row r="7" spans="1:56" ht="13.5" customHeight="1">
      <c r="A7" s="464"/>
      <c r="B7" s="535"/>
      <c r="C7" s="510"/>
      <c r="D7" s="510"/>
      <c r="E7" s="840" t="s">
        <v>99</v>
      </c>
      <c r="F7" s="840" t="s">
        <v>98</v>
      </c>
      <c r="G7" s="840" t="s">
        <v>97</v>
      </c>
      <c r="H7" s="840" t="s">
        <v>96</v>
      </c>
      <c r="I7" s="840" t="s">
        <v>95</v>
      </c>
      <c r="J7" s="840" t="s">
        <v>94</v>
      </c>
      <c r="K7" s="1740" t="e">
        <f xml:space="preserve"> CONCATENATE("valor médio de ",#REF!,#REF!)</f>
        <v>#REF!</v>
      </c>
      <c r="L7" s="524"/>
      <c r="M7" s="572"/>
      <c r="N7" s="647"/>
      <c r="O7" s="534"/>
      <c r="P7" s="534"/>
      <c r="Q7" s="534"/>
      <c r="R7" s="534"/>
      <c r="S7" s="534"/>
      <c r="T7" s="534"/>
      <c r="U7" s="534"/>
      <c r="V7" s="534"/>
      <c r="W7" s="534"/>
      <c r="X7" s="534"/>
      <c r="Y7" s="534"/>
      <c r="Z7" s="534"/>
      <c r="AA7" s="534"/>
      <c r="AB7" s="534"/>
      <c r="AC7" s="534"/>
      <c r="AD7" s="830"/>
      <c r="AE7" s="831" t="s">
        <v>373</v>
      </c>
      <c r="AF7" s="830" t="s">
        <v>68</v>
      </c>
      <c r="AG7" s="831" t="s">
        <v>373</v>
      </c>
      <c r="AH7" s="830" t="s">
        <v>68</v>
      </c>
      <c r="AI7" s="832"/>
      <c r="AJ7" s="830"/>
      <c r="AK7" s="830"/>
      <c r="AL7" s="830"/>
      <c r="AM7" s="830"/>
      <c r="AN7" s="831" t="s">
        <v>373</v>
      </c>
      <c r="AO7" s="830" t="s">
        <v>68</v>
      </c>
      <c r="AP7" s="534"/>
      <c r="AQ7" s="534"/>
      <c r="AR7" s="534"/>
      <c r="AS7" s="534"/>
      <c r="AT7" s="534"/>
      <c r="AU7" s="534"/>
      <c r="AV7" s="534"/>
      <c r="AW7" s="534"/>
      <c r="AX7" s="534"/>
      <c r="AY7" s="534"/>
      <c r="AZ7" s="534"/>
      <c r="BA7" s="534"/>
      <c r="BB7" s="534"/>
      <c r="BC7" s="534"/>
      <c r="BD7" s="534"/>
    </row>
    <row r="8" spans="1:56" s="765" customFormat="1">
      <c r="A8" s="761"/>
      <c r="B8" s="762"/>
      <c r="C8" s="763" t="s">
        <v>68</v>
      </c>
      <c r="D8" s="764"/>
      <c r="E8" s="440">
        <v>93348</v>
      </c>
      <c r="F8" s="440">
        <v>91578</v>
      </c>
      <c r="G8" s="440">
        <v>90732</v>
      </c>
      <c r="H8" s="440">
        <v>89492</v>
      </c>
      <c r="I8" s="440">
        <v>89916</v>
      </c>
      <c r="J8" s="440">
        <v>91333</v>
      </c>
      <c r="K8" s="844">
        <v>215.37481551675</v>
      </c>
      <c r="L8" s="766"/>
      <c r="M8" s="767"/>
      <c r="N8" s="761"/>
      <c r="O8" s="887"/>
      <c r="P8" s="886"/>
      <c r="Q8" s="887"/>
      <c r="R8" s="887"/>
      <c r="S8" s="768"/>
      <c r="T8" s="768"/>
      <c r="U8" s="768"/>
      <c r="V8" s="768"/>
      <c r="W8" s="768"/>
      <c r="X8" s="768"/>
      <c r="Y8" s="768"/>
      <c r="Z8" s="768"/>
      <c r="AA8" s="768"/>
      <c r="AB8" s="768"/>
      <c r="AC8" s="768"/>
      <c r="AD8" s="829" t="str">
        <f>+C9</f>
        <v>Aveiro</v>
      </c>
      <c r="AE8" s="833">
        <f>+K9</f>
        <v>217.388397077783</v>
      </c>
      <c r="AF8" s="833">
        <f>+$K$8</f>
        <v>215.37481551675</v>
      </c>
      <c r="AG8" s="833">
        <f>+K46</f>
        <v>97.968974532778105</v>
      </c>
      <c r="AH8" s="833">
        <f t="shared" ref="AH8:AH27" si="0">+$K$45</f>
        <v>91.844395438576797</v>
      </c>
      <c r="AI8" s="829">
        <v>2</v>
      </c>
      <c r="AJ8" s="829">
        <v>1</v>
      </c>
      <c r="AK8" s="829" t="s">
        <v>371</v>
      </c>
      <c r="AL8" s="829"/>
      <c r="AM8" s="829" t="str">
        <f>+AD8</f>
        <v>Aveiro</v>
      </c>
      <c r="AN8" s="834">
        <f>INDEX($AD$7:$AH$27,MATCH($AM8,$AD$7:$AD$27,0),MATCH(AN$7,$AD$7:$AH$7,0)+2*($AI$8-1))</f>
        <v>97.968974532778105</v>
      </c>
      <c r="AO8" s="834">
        <f>INDEX($AD$7:$AH$27,MATCH($AM8,$AD$7:$AD$27,0),MATCH(AO$7,$AD$7:$AH$7,0)+2*($AI$8-1))</f>
        <v>91.844395438576797</v>
      </c>
      <c r="AP8" s="768"/>
      <c r="AQ8" s="768"/>
      <c r="AR8" s="768"/>
      <c r="AS8" s="768"/>
      <c r="AT8" s="768"/>
      <c r="AU8" s="768"/>
      <c r="AV8" s="768"/>
      <c r="AW8" s="768"/>
      <c r="AX8" s="768"/>
      <c r="AY8" s="768"/>
      <c r="AZ8" s="768"/>
      <c r="BA8" s="768"/>
      <c r="BB8" s="768"/>
      <c r="BC8" s="768"/>
      <c r="BD8" s="768"/>
    </row>
    <row r="9" spans="1:56">
      <c r="A9" s="464"/>
      <c r="B9" s="535"/>
      <c r="C9" s="128" t="s">
        <v>62</v>
      </c>
      <c r="D9" s="472"/>
      <c r="E9" s="390">
        <v>4882</v>
      </c>
      <c r="F9" s="390">
        <v>4826</v>
      </c>
      <c r="G9" s="390">
        <v>4792</v>
      </c>
      <c r="H9" s="390">
        <v>4639</v>
      </c>
      <c r="I9" s="390">
        <v>4605</v>
      </c>
      <c r="J9" s="390">
        <v>4654</v>
      </c>
      <c r="K9" s="845">
        <v>217.388397077783</v>
      </c>
      <c r="L9" s="524"/>
      <c r="M9" s="572"/>
      <c r="N9" s="464"/>
      <c r="O9" s="534"/>
      <c r="P9" s="534"/>
      <c r="Q9" s="534"/>
      <c r="R9" s="534"/>
      <c r="S9" s="534"/>
      <c r="T9" s="534"/>
      <c r="U9" s="534"/>
      <c r="V9" s="534"/>
      <c r="W9" s="534"/>
      <c r="X9" s="534"/>
      <c r="Y9" s="534"/>
      <c r="Z9" s="534"/>
      <c r="AA9" s="534"/>
      <c r="AB9" s="534"/>
      <c r="AC9" s="534"/>
      <c r="AD9" s="829" t="str">
        <f t="shared" ref="AD9:AD26" si="1">+C10</f>
        <v>Beja</v>
      </c>
      <c r="AE9" s="833">
        <f t="shared" ref="AE9:AE26" si="2">+K10</f>
        <v>249.24454909819599</v>
      </c>
      <c r="AF9" s="833">
        <f t="shared" ref="AF9:AF27" si="3">+$K$8</f>
        <v>215.37481551675</v>
      </c>
      <c r="AG9" s="833">
        <f t="shared" ref="AG9:AG26" si="4">+K47</f>
        <v>90.168943934267801</v>
      </c>
      <c r="AH9" s="833">
        <f t="shared" si="0"/>
        <v>91.844395438576797</v>
      </c>
      <c r="AI9" s="830"/>
      <c r="AJ9" s="830">
        <v>2</v>
      </c>
      <c r="AK9" s="830" t="s">
        <v>372</v>
      </c>
      <c r="AL9" s="830"/>
      <c r="AM9" s="829" t="str">
        <f t="shared" ref="AM9:AM27" si="5">+AD9</f>
        <v>Beja</v>
      </c>
      <c r="AN9" s="834">
        <f t="shared" ref="AN9:AO27" si="6">INDEX($AD$7:$AH$27,MATCH($AM9,$AD$7:$AD$27,0),MATCH(AN$7,$AD$7:$AH$7,0)+2*($AI$8-1))</f>
        <v>90.168943934267801</v>
      </c>
      <c r="AO9" s="834">
        <f t="shared" si="6"/>
        <v>91.844395438576797</v>
      </c>
      <c r="AP9" s="534"/>
      <c r="AQ9" s="768"/>
      <c r="AR9" s="534"/>
      <c r="AS9" s="534"/>
      <c r="AT9" s="534"/>
      <c r="AU9" s="534"/>
      <c r="AV9" s="534"/>
      <c r="AW9" s="534"/>
      <c r="AX9" s="534"/>
      <c r="AY9" s="534"/>
      <c r="AZ9" s="534"/>
      <c r="BA9" s="534"/>
      <c r="BB9" s="534"/>
      <c r="BC9" s="534"/>
      <c r="BD9" s="534"/>
    </row>
    <row r="10" spans="1:56">
      <c r="A10" s="464"/>
      <c r="B10" s="535"/>
      <c r="C10" s="128" t="s">
        <v>55</v>
      </c>
      <c r="D10" s="472"/>
      <c r="E10" s="390">
        <v>1572</v>
      </c>
      <c r="F10" s="390">
        <v>1542</v>
      </c>
      <c r="G10" s="390">
        <v>1523</v>
      </c>
      <c r="H10" s="390">
        <v>1518</v>
      </c>
      <c r="I10" s="390">
        <v>1463</v>
      </c>
      <c r="J10" s="390">
        <v>1499</v>
      </c>
      <c r="K10" s="845">
        <v>249.24454909819599</v>
      </c>
      <c r="L10" s="524"/>
      <c r="M10" s="572"/>
      <c r="N10" s="464"/>
      <c r="O10" s="534"/>
      <c r="P10" s="534"/>
      <c r="Q10" s="534"/>
      <c r="R10" s="534"/>
      <c r="S10" s="534"/>
      <c r="T10" s="534"/>
      <c r="U10" s="534"/>
      <c r="V10" s="534"/>
      <c r="W10" s="534"/>
      <c r="X10" s="534"/>
      <c r="Y10" s="534"/>
      <c r="Z10" s="534"/>
      <c r="AA10" s="534"/>
      <c r="AB10" s="534"/>
      <c r="AC10" s="534"/>
      <c r="AD10" s="829" t="str">
        <f t="shared" si="1"/>
        <v>Braga</v>
      </c>
      <c r="AE10" s="833">
        <f t="shared" si="2"/>
        <v>208.26826911315001</v>
      </c>
      <c r="AF10" s="833">
        <f t="shared" si="3"/>
        <v>215.37481551675</v>
      </c>
      <c r="AG10" s="833">
        <f t="shared" si="4"/>
        <v>95.423460837887106</v>
      </c>
      <c r="AH10" s="833">
        <f t="shared" si="0"/>
        <v>91.844395438576797</v>
      </c>
      <c r="AI10" s="830"/>
      <c r="AJ10" s="830"/>
      <c r="AK10" s="830"/>
      <c r="AL10" s="830"/>
      <c r="AM10" s="829" t="str">
        <f t="shared" si="5"/>
        <v>Braga</v>
      </c>
      <c r="AN10" s="834">
        <f t="shared" si="6"/>
        <v>95.423460837887106</v>
      </c>
      <c r="AO10" s="834">
        <f t="shared" si="6"/>
        <v>91.844395438576797</v>
      </c>
      <c r="AP10" s="534"/>
      <c r="AQ10" s="768"/>
      <c r="AR10" s="534"/>
      <c r="AS10" s="534"/>
      <c r="AT10" s="534"/>
      <c r="AU10" s="534"/>
      <c r="AV10" s="534"/>
      <c r="AW10" s="534"/>
      <c r="AX10" s="534"/>
      <c r="AY10" s="534"/>
      <c r="AZ10" s="534"/>
      <c r="BA10" s="534"/>
      <c r="BB10" s="534"/>
      <c r="BC10" s="534"/>
      <c r="BD10" s="534"/>
    </row>
    <row r="11" spans="1:56">
      <c r="A11" s="464"/>
      <c r="B11" s="535"/>
      <c r="C11" s="128" t="s">
        <v>64</v>
      </c>
      <c r="D11" s="472"/>
      <c r="E11" s="390">
        <v>3615</v>
      </c>
      <c r="F11" s="390">
        <v>3526</v>
      </c>
      <c r="G11" s="390">
        <v>3429</v>
      </c>
      <c r="H11" s="390">
        <v>3323</v>
      </c>
      <c r="I11" s="390">
        <v>3291</v>
      </c>
      <c r="J11" s="390">
        <v>3272</v>
      </c>
      <c r="K11" s="845">
        <v>208.26826911315001</v>
      </c>
      <c r="L11" s="524"/>
      <c r="M11" s="572"/>
      <c r="N11" s="464"/>
      <c r="O11" s="534"/>
      <c r="P11" s="534"/>
      <c r="Q11" s="534"/>
      <c r="R11" s="534"/>
      <c r="S11" s="534"/>
      <c r="T11" s="534"/>
      <c r="U11" s="534"/>
      <c r="V11" s="534"/>
      <c r="W11" s="534"/>
      <c r="X11" s="534"/>
      <c r="Y11" s="534"/>
      <c r="Z11" s="534"/>
      <c r="AA11" s="534"/>
      <c r="AB11" s="534"/>
      <c r="AC11" s="534"/>
      <c r="AD11" s="829" t="str">
        <f t="shared" si="1"/>
        <v>Bragança</v>
      </c>
      <c r="AE11" s="833">
        <f t="shared" si="2"/>
        <v>220.10950842696599</v>
      </c>
      <c r="AF11" s="833">
        <f t="shared" si="3"/>
        <v>215.37481551675</v>
      </c>
      <c r="AG11" s="833">
        <f t="shared" si="4"/>
        <v>96.501213054187204</v>
      </c>
      <c r="AH11" s="833">
        <f t="shared" si="0"/>
        <v>91.844395438576797</v>
      </c>
      <c r="AI11" s="830"/>
      <c r="AJ11" s="830"/>
      <c r="AK11" s="830"/>
      <c r="AL11" s="830"/>
      <c r="AM11" s="829" t="str">
        <f t="shared" si="5"/>
        <v>Bragança</v>
      </c>
      <c r="AN11" s="834">
        <f t="shared" si="6"/>
        <v>96.501213054187204</v>
      </c>
      <c r="AO11" s="834">
        <f t="shared" si="6"/>
        <v>91.844395438576797</v>
      </c>
      <c r="AP11" s="534"/>
      <c r="AQ11" s="768"/>
      <c r="AR11" s="534"/>
      <c r="AS11" s="534"/>
      <c r="AT11" s="534"/>
      <c r="AU11" s="534"/>
      <c r="AV11" s="534"/>
      <c r="AW11" s="534"/>
      <c r="AX11" s="534"/>
      <c r="AY11" s="534"/>
      <c r="AZ11" s="534"/>
      <c r="BA11" s="534"/>
      <c r="BB11" s="534"/>
      <c r="BC11" s="534"/>
      <c r="BD11" s="534"/>
    </row>
    <row r="12" spans="1:56">
      <c r="A12" s="464"/>
      <c r="B12" s="535"/>
      <c r="C12" s="128" t="s">
        <v>66</v>
      </c>
      <c r="D12" s="472"/>
      <c r="E12" s="390">
        <v>723</v>
      </c>
      <c r="F12" s="390">
        <v>732</v>
      </c>
      <c r="G12" s="390">
        <v>692</v>
      </c>
      <c r="H12" s="390">
        <v>716</v>
      </c>
      <c r="I12" s="390">
        <v>722</v>
      </c>
      <c r="J12" s="390">
        <v>712</v>
      </c>
      <c r="K12" s="845">
        <v>220.10950842696599</v>
      </c>
      <c r="L12" s="524"/>
      <c r="M12" s="572"/>
      <c r="N12" s="464"/>
      <c r="AD12" s="829" t="str">
        <f t="shared" si="1"/>
        <v>Castelo Branco</v>
      </c>
      <c r="AE12" s="833">
        <f t="shared" si="2"/>
        <v>206.79836820083699</v>
      </c>
      <c r="AF12" s="833">
        <f t="shared" si="3"/>
        <v>215.37481551675</v>
      </c>
      <c r="AG12" s="833">
        <f t="shared" si="4"/>
        <v>88.548480143326401</v>
      </c>
      <c r="AH12" s="833">
        <f t="shared" si="0"/>
        <v>91.844395438576797</v>
      </c>
      <c r="AI12" s="832"/>
      <c r="AJ12" s="832"/>
      <c r="AK12" s="832"/>
      <c r="AL12" s="832"/>
      <c r="AM12" s="829" t="str">
        <f t="shared" si="5"/>
        <v>Castelo Branco</v>
      </c>
      <c r="AN12" s="834">
        <f t="shared" si="6"/>
        <v>88.548480143326401</v>
      </c>
      <c r="AO12" s="834">
        <f t="shared" si="6"/>
        <v>91.844395438576797</v>
      </c>
    </row>
    <row r="13" spans="1:56">
      <c r="A13" s="464"/>
      <c r="B13" s="535"/>
      <c r="C13" s="128" t="s">
        <v>75</v>
      </c>
      <c r="D13" s="472"/>
      <c r="E13" s="390">
        <v>1578</v>
      </c>
      <c r="F13" s="390">
        <v>1502</v>
      </c>
      <c r="G13" s="390">
        <v>1420</v>
      </c>
      <c r="H13" s="390">
        <v>1384</v>
      </c>
      <c r="I13" s="390">
        <v>1401</v>
      </c>
      <c r="J13" s="390">
        <v>1437</v>
      </c>
      <c r="K13" s="845">
        <v>206.79836820083699</v>
      </c>
      <c r="L13" s="524"/>
      <c r="M13" s="572"/>
      <c r="N13" s="464"/>
      <c r="AD13" s="829" t="str">
        <f t="shared" si="1"/>
        <v>Coimbra</v>
      </c>
      <c r="AE13" s="833">
        <f t="shared" si="2"/>
        <v>199.65151263093</v>
      </c>
      <c r="AF13" s="833">
        <f t="shared" si="3"/>
        <v>215.37481551675</v>
      </c>
      <c r="AG13" s="833">
        <f t="shared" si="4"/>
        <v>102.55876087988599</v>
      </c>
      <c r="AH13" s="833">
        <f t="shared" si="0"/>
        <v>91.844395438576797</v>
      </c>
      <c r="AI13" s="832"/>
      <c r="AJ13" s="832"/>
      <c r="AK13" s="832"/>
      <c r="AL13" s="832"/>
      <c r="AM13" s="829" t="str">
        <f t="shared" si="5"/>
        <v>Coimbra</v>
      </c>
      <c r="AN13" s="834">
        <f t="shared" si="6"/>
        <v>102.55876087988599</v>
      </c>
      <c r="AO13" s="834">
        <f t="shared" si="6"/>
        <v>91.844395438576797</v>
      </c>
    </row>
    <row r="14" spans="1:56">
      <c r="A14" s="464"/>
      <c r="B14" s="535"/>
      <c r="C14" s="128" t="s">
        <v>61</v>
      </c>
      <c r="D14" s="472"/>
      <c r="E14" s="390">
        <v>3609</v>
      </c>
      <c r="F14" s="390">
        <v>3485</v>
      </c>
      <c r="G14" s="390">
        <v>3357</v>
      </c>
      <c r="H14" s="390">
        <v>3324</v>
      </c>
      <c r="I14" s="390">
        <v>3311</v>
      </c>
      <c r="J14" s="390">
        <v>3247</v>
      </c>
      <c r="K14" s="845">
        <v>199.65151263093</v>
      </c>
      <c r="L14" s="524"/>
      <c r="M14" s="572"/>
      <c r="N14" s="464"/>
      <c r="AD14" s="829" t="str">
        <f t="shared" si="1"/>
        <v>Évora</v>
      </c>
      <c r="AE14" s="833">
        <f t="shared" si="2"/>
        <v>229.28993002099401</v>
      </c>
      <c r="AF14" s="833">
        <f t="shared" si="3"/>
        <v>215.37481551675</v>
      </c>
      <c r="AG14" s="833">
        <f t="shared" si="4"/>
        <v>90.263170798898102</v>
      </c>
      <c r="AH14" s="833">
        <f t="shared" si="0"/>
        <v>91.844395438576797</v>
      </c>
      <c r="AI14" s="832"/>
      <c r="AJ14" s="832"/>
      <c r="AK14" s="832"/>
      <c r="AL14" s="832"/>
      <c r="AM14" s="829" t="str">
        <f t="shared" si="5"/>
        <v>Évora</v>
      </c>
      <c r="AN14" s="834">
        <f t="shared" si="6"/>
        <v>90.263170798898102</v>
      </c>
      <c r="AO14" s="834">
        <f t="shared" si="6"/>
        <v>91.844395438576797</v>
      </c>
    </row>
    <row r="15" spans="1:56">
      <c r="A15" s="464"/>
      <c r="B15" s="535"/>
      <c r="C15" s="128" t="s">
        <v>56</v>
      </c>
      <c r="D15" s="472"/>
      <c r="E15" s="390">
        <v>1509</v>
      </c>
      <c r="F15" s="390">
        <v>1435</v>
      </c>
      <c r="G15" s="390">
        <v>1372</v>
      </c>
      <c r="H15" s="390">
        <v>1398</v>
      </c>
      <c r="I15" s="390">
        <v>1447</v>
      </c>
      <c r="J15" s="390">
        <v>1430</v>
      </c>
      <c r="K15" s="845">
        <v>229.28993002099401</v>
      </c>
      <c r="L15" s="524"/>
      <c r="M15" s="572"/>
      <c r="N15" s="464"/>
      <c r="AD15" s="829" t="str">
        <f t="shared" si="1"/>
        <v>Faro</v>
      </c>
      <c r="AE15" s="833">
        <f t="shared" si="2"/>
        <v>201.59421571851399</v>
      </c>
      <c r="AF15" s="833">
        <f t="shared" si="3"/>
        <v>215.37481551675</v>
      </c>
      <c r="AG15" s="833">
        <f t="shared" si="4"/>
        <v>93.9537180076628</v>
      </c>
      <c r="AH15" s="833">
        <f t="shared" si="0"/>
        <v>91.844395438576797</v>
      </c>
      <c r="AI15" s="832"/>
      <c r="AJ15" s="832"/>
      <c r="AK15" s="832"/>
      <c r="AL15" s="832"/>
      <c r="AM15" s="829" t="str">
        <f t="shared" si="5"/>
        <v>Faro</v>
      </c>
      <c r="AN15" s="834">
        <f t="shared" si="6"/>
        <v>93.9537180076628</v>
      </c>
      <c r="AO15" s="834">
        <f t="shared" si="6"/>
        <v>91.844395438576797</v>
      </c>
    </row>
    <row r="16" spans="1:56">
      <c r="A16" s="464"/>
      <c r="B16" s="535"/>
      <c r="C16" s="128" t="s">
        <v>74</v>
      </c>
      <c r="D16" s="472"/>
      <c r="E16" s="390">
        <v>3330</v>
      </c>
      <c r="F16" s="390">
        <v>3125</v>
      </c>
      <c r="G16" s="390">
        <v>2979</v>
      </c>
      <c r="H16" s="390">
        <v>2998</v>
      </c>
      <c r="I16" s="390">
        <v>2978</v>
      </c>
      <c r="J16" s="390">
        <v>3045</v>
      </c>
      <c r="K16" s="845">
        <v>201.59421571851399</v>
      </c>
      <c r="L16" s="524"/>
      <c r="M16" s="572"/>
      <c r="N16" s="464"/>
      <c r="AD16" s="829" t="str">
        <f t="shared" si="1"/>
        <v>Guarda</v>
      </c>
      <c r="AE16" s="833">
        <f t="shared" si="2"/>
        <v>208.592875816993</v>
      </c>
      <c r="AF16" s="833">
        <f t="shared" si="3"/>
        <v>215.37481551675</v>
      </c>
      <c r="AG16" s="833">
        <f t="shared" si="4"/>
        <v>88.070948602966496</v>
      </c>
      <c r="AH16" s="833">
        <f t="shared" si="0"/>
        <v>91.844395438576797</v>
      </c>
      <c r="AI16" s="832"/>
      <c r="AJ16" s="832"/>
      <c r="AK16" s="832"/>
      <c r="AL16" s="832"/>
      <c r="AM16" s="829" t="str">
        <f t="shared" si="5"/>
        <v>Guarda</v>
      </c>
      <c r="AN16" s="834">
        <f t="shared" si="6"/>
        <v>88.070948602966496</v>
      </c>
      <c r="AO16" s="834">
        <f t="shared" si="6"/>
        <v>91.844395438576797</v>
      </c>
    </row>
    <row r="17" spans="1:41">
      <c r="A17" s="464"/>
      <c r="B17" s="535"/>
      <c r="C17" s="128" t="s">
        <v>76</v>
      </c>
      <c r="D17" s="472"/>
      <c r="E17" s="390">
        <v>1376</v>
      </c>
      <c r="F17" s="390">
        <v>1314</v>
      </c>
      <c r="G17" s="390">
        <v>1303</v>
      </c>
      <c r="H17" s="390">
        <v>1244</v>
      </c>
      <c r="I17" s="390">
        <v>1227</v>
      </c>
      <c r="J17" s="390">
        <v>1224</v>
      </c>
      <c r="K17" s="845">
        <v>208.592875816993</v>
      </c>
      <c r="L17" s="524"/>
      <c r="M17" s="572"/>
      <c r="N17" s="464"/>
      <c r="AD17" s="829" t="str">
        <f t="shared" si="1"/>
        <v>Leiria</v>
      </c>
      <c r="AE17" s="833">
        <f t="shared" si="2"/>
        <v>207.77676271949599</v>
      </c>
      <c r="AF17" s="833">
        <f t="shared" si="3"/>
        <v>215.37481551675</v>
      </c>
      <c r="AG17" s="833">
        <f t="shared" si="4"/>
        <v>97.624749312460295</v>
      </c>
      <c r="AH17" s="833">
        <f t="shared" si="0"/>
        <v>91.844395438576797</v>
      </c>
      <c r="AI17" s="832"/>
      <c r="AJ17" s="832"/>
      <c r="AK17" s="832"/>
      <c r="AL17" s="832"/>
      <c r="AM17" s="829" t="str">
        <f t="shared" si="5"/>
        <v>Leiria</v>
      </c>
      <c r="AN17" s="834">
        <f t="shared" si="6"/>
        <v>97.624749312460295</v>
      </c>
      <c r="AO17" s="834">
        <f t="shared" si="6"/>
        <v>91.844395438576797</v>
      </c>
    </row>
    <row r="18" spans="1:41">
      <c r="A18" s="464"/>
      <c r="B18" s="535"/>
      <c r="C18" s="128" t="s">
        <v>60</v>
      </c>
      <c r="D18" s="472"/>
      <c r="E18" s="390">
        <v>2448</v>
      </c>
      <c r="F18" s="390">
        <v>2353</v>
      </c>
      <c r="G18" s="390">
        <v>2284</v>
      </c>
      <c r="H18" s="390">
        <v>2236</v>
      </c>
      <c r="I18" s="390">
        <v>2196</v>
      </c>
      <c r="J18" s="390">
        <v>2222</v>
      </c>
      <c r="K18" s="845">
        <v>207.77676271949599</v>
      </c>
      <c r="L18" s="524"/>
      <c r="M18" s="572"/>
      <c r="N18" s="464"/>
      <c r="AD18" s="829" t="str">
        <f t="shared" si="1"/>
        <v>Lisboa</v>
      </c>
      <c r="AE18" s="833">
        <f t="shared" si="2"/>
        <v>217.704525450369</v>
      </c>
      <c r="AF18" s="833">
        <f t="shared" si="3"/>
        <v>215.37481551675</v>
      </c>
      <c r="AG18" s="833">
        <f t="shared" si="4"/>
        <v>93.8270090146423</v>
      </c>
      <c r="AH18" s="833">
        <f t="shared" si="0"/>
        <v>91.844395438576797</v>
      </c>
      <c r="AI18" s="832"/>
      <c r="AJ18" s="832"/>
      <c r="AK18" s="832"/>
      <c r="AL18" s="832"/>
      <c r="AM18" s="829" t="str">
        <f t="shared" si="5"/>
        <v>Lisboa</v>
      </c>
      <c r="AN18" s="834">
        <f t="shared" si="6"/>
        <v>93.8270090146423</v>
      </c>
      <c r="AO18" s="834">
        <f t="shared" si="6"/>
        <v>91.844395438576797</v>
      </c>
    </row>
    <row r="19" spans="1:41">
      <c r="A19" s="464"/>
      <c r="B19" s="535"/>
      <c r="C19" s="128" t="s">
        <v>59</v>
      </c>
      <c r="D19" s="472"/>
      <c r="E19" s="390">
        <v>16284</v>
      </c>
      <c r="F19" s="390">
        <v>16158</v>
      </c>
      <c r="G19" s="390">
        <v>16305</v>
      </c>
      <c r="H19" s="390">
        <v>16024</v>
      </c>
      <c r="I19" s="390">
        <v>16213</v>
      </c>
      <c r="J19" s="390">
        <v>16554</v>
      </c>
      <c r="K19" s="845">
        <v>217.704525450369</v>
      </c>
      <c r="L19" s="524"/>
      <c r="M19" s="572"/>
      <c r="N19" s="464"/>
      <c r="AD19" s="829" t="str">
        <f t="shared" si="1"/>
        <v>Portalegre</v>
      </c>
      <c r="AE19" s="833">
        <f t="shared" si="2"/>
        <v>237.177646551724</v>
      </c>
      <c r="AF19" s="833">
        <f t="shared" si="3"/>
        <v>215.37481551675</v>
      </c>
      <c r="AG19" s="833">
        <f t="shared" si="4"/>
        <v>89.559267578125002</v>
      </c>
      <c r="AH19" s="833">
        <f t="shared" si="0"/>
        <v>91.844395438576797</v>
      </c>
      <c r="AI19" s="832"/>
      <c r="AJ19" s="832"/>
      <c r="AK19" s="832"/>
      <c r="AL19" s="832"/>
      <c r="AM19" s="829" t="str">
        <f t="shared" si="5"/>
        <v>Portalegre</v>
      </c>
      <c r="AN19" s="834">
        <f t="shared" si="6"/>
        <v>89.559267578125002</v>
      </c>
      <c r="AO19" s="834">
        <f t="shared" si="6"/>
        <v>91.844395438576797</v>
      </c>
    </row>
    <row r="20" spans="1:41">
      <c r="A20" s="464"/>
      <c r="B20" s="535"/>
      <c r="C20" s="128" t="s">
        <v>57</v>
      </c>
      <c r="D20" s="472"/>
      <c r="E20" s="390">
        <v>1204</v>
      </c>
      <c r="F20" s="390">
        <v>1136</v>
      </c>
      <c r="G20" s="390">
        <v>1111</v>
      </c>
      <c r="H20" s="390">
        <v>1094</v>
      </c>
      <c r="I20" s="390">
        <v>1099</v>
      </c>
      <c r="J20" s="390">
        <v>1161</v>
      </c>
      <c r="K20" s="845">
        <v>237.177646551724</v>
      </c>
      <c r="L20" s="524"/>
      <c r="M20" s="572"/>
      <c r="N20" s="464"/>
      <c r="AD20" s="829" t="str">
        <f t="shared" si="1"/>
        <v>Porto</v>
      </c>
      <c r="AE20" s="833">
        <f t="shared" si="2"/>
        <v>213.10792611026</v>
      </c>
      <c r="AF20" s="833">
        <f t="shared" si="3"/>
        <v>215.37481551675</v>
      </c>
      <c r="AG20" s="833">
        <f t="shared" si="4"/>
        <v>92.409506441330805</v>
      </c>
      <c r="AH20" s="833">
        <f t="shared" si="0"/>
        <v>91.844395438576797</v>
      </c>
      <c r="AI20" s="832"/>
      <c r="AJ20" s="832"/>
      <c r="AK20" s="832"/>
      <c r="AL20" s="832"/>
      <c r="AM20" s="829" t="str">
        <f t="shared" si="5"/>
        <v>Porto</v>
      </c>
      <c r="AN20" s="834">
        <f t="shared" si="6"/>
        <v>92.409506441330805</v>
      </c>
      <c r="AO20" s="834">
        <f t="shared" si="6"/>
        <v>91.844395438576797</v>
      </c>
    </row>
    <row r="21" spans="1:41">
      <c r="A21" s="464"/>
      <c r="B21" s="535"/>
      <c r="C21" s="128" t="s">
        <v>63</v>
      </c>
      <c r="D21" s="472"/>
      <c r="E21" s="390">
        <v>25886</v>
      </c>
      <c r="F21" s="390">
        <v>25487</v>
      </c>
      <c r="G21" s="390">
        <v>25532</v>
      </c>
      <c r="H21" s="390">
        <v>25401</v>
      </c>
      <c r="I21" s="390">
        <v>25737</v>
      </c>
      <c r="J21" s="390">
        <v>26133</v>
      </c>
      <c r="K21" s="845">
        <v>213.10792611026</v>
      </c>
      <c r="L21" s="524"/>
      <c r="M21" s="572"/>
      <c r="N21" s="464"/>
      <c r="AD21" s="829" t="str">
        <f t="shared" si="1"/>
        <v>Santarém</v>
      </c>
      <c r="AE21" s="833">
        <f t="shared" si="2"/>
        <v>212.97564802774201</v>
      </c>
      <c r="AF21" s="833">
        <f t="shared" si="3"/>
        <v>215.37481551675</v>
      </c>
      <c r="AG21" s="833">
        <f t="shared" si="4"/>
        <v>93.002994510694705</v>
      </c>
      <c r="AH21" s="833">
        <f t="shared" si="0"/>
        <v>91.844395438576797</v>
      </c>
      <c r="AI21" s="832"/>
      <c r="AJ21" s="832"/>
      <c r="AK21" s="832"/>
      <c r="AL21" s="832"/>
      <c r="AM21" s="829" t="str">
        <f t="shared" si="5"/>
        <v>Santarém</v>
      </c>
      <c r="AN21" s="834">
        <f t="shared" si="6"/>
        <v>93.002994510694705</v>
      </c>
      <c r="AO21" s="834">
        <f t="shared" si="6"/>
        <v>91.844395438576797</v>
      </c>
    </row>
    <row r="22" spans="1:41">
      <c r="A22" s="464"/>
      <c r="B22" s="535"/>
      <c r="C22" s="128" t="s">
        <v>79</v>
      </c>
      <c r="D22" s="472"/>
      <c r="E22" s="390">
        <v>2507</v>
      </c>
      <c r="F22" s="390">
        <v>2436</v>
      </c>
      <c r="G22" s="390">
        <v>2356</v>
      </c>
      <c r="H22" s="390">
        <v>2326</v>
      </c>
      <c r="I22" s="390">
        <v>2289</v>
      </c>
      <c r="J22" s="390">
        <v>2309</v>
      </c>
      <c r="K22" s="845">
        <v>212.97564802774201</v>
      </c>
      <c r="L22" s="524"/>
      <c r="M22" s="572"/>
      <c r="N22" s="464"/>
      <c r="AD22" s="829" t="str">
        <f t="shared" si="1"/>
        <v>Setúbal</v>
      </c>
      <c r="AE22" s="833">
        <f t="shared" si="2"/>
        <v>224.31600204891799</v>
      </c>
      <c r="AF22" s="833">
        <f t="shared" si="3"/>
        <v>215.37481551675</v>
      </c>
      <c r="AG22" s="833">
        <f t="shared" si="4"/>
        <v>99.448374020665398</v>
      </c>
      <c r="AH22" s="833">
        <f t="shared" si="0"/>
        <v>91.844395438576797</v>
      </c>
      <c r="AI22" s="832"/>
      <c r="AJ22" s="832"/>
      <c r="AK22" s="832"/>
      <c r="AL22" s="832"/>
      <c r="AM22" s="829" t="str">
        <f t="shared" si="5"/>
        <v>Setúbal</v>
      </c>
      <c r="AN22" s="834">
        <f t="shared" si="6"/>
        <v>99.448374020665398</v>
      </c>
      <c r="AO22" s="834">
        <f t="shared" si="6"/>
        <v>91.844395438576797</v>
      </c>
    </row>
    <row r="23" spans="1:41">
      <c r="A23" s="464"/>
      <c r="B23" s="535"/>
      <c r="C23" s="128" t="s">
        <v>58</v>
      </c>
      <c r="D23" s="472"/>
      <c r="E23" s="390">
        <v>7985</v>
      </c>
      <c r="F23" s="390">
        <v>7952</v>
      </c>
      <c r="G23" s="390">
        <v>7863</v>
      </c>
      <c r="H23" s="390">
        <v>7684</v>
      </c>
      <c r="I23" s="390">
        <v>7648</v>
      </c>
      <c r="J23" s="390">
        <v>7812</v>
      </c>
      <c r="K23" s="845">
        <v>224.31600204891799</v>
      </c>
      <c r="L23" s="524"/>
      <c r="M23" s="572"/>
      <c r="N23" s="464"/>
      <c r="AD23" s="829" t="str">
        <f t="shared" si="1"/>
        <v>Viana do Castelo</v>
      </c>
      <c r="AE23" s="833">
        <f t="shared" si="2"/>
        <v>191.78495290423899</v>
      </c>
      <c r="AF23" s="833">
        <f t="shared" si="3"/>
        <v>215.37481551675</v>
      </c>
      <c r="AG23" s="833">
        <f t="shared" si="4"/>
        <v>99.000822528363003</v>
      </c>
      <c r="AH23" s="833">
        <f t="shared" si="0"/>
        <v>91.844395438576797</v>
      </c>
      <c r="AI23" s="832"/>
      <c r="AJ23" s="832"/>
      <c r="AK23" s="832"/>
      <c r="AL23" s="832"/>
      <c r="AM23" s="829" t="str">
        <f t="shared" si="5"/>
        <v>Viana do Castelo</v>
      </c>
      <c r="AN23" s="834">
        <f t="shared" si="6"/>
        <v>99.000822528363003</v>
      </c>
      <c r="AO23" s="834">
        <f t="shared" si="6"/>
        <v>91.844395438576797</v>
      </c>
    </row>
    <row r="24" spans="1:41">
      <c r="A24" s="464"/>
      <c r="B24" s="535"/>
      <c r="C24" s="128" t="s">
        <v>65</v>
      </c>
      <c r="D24" s="472"/>
      <c r="E24" s="390">
        <v>1322</v>
      </c>
      <c r="F24" s="390">
        <v>1294</v>
      </c>
      <c r="G24" s="390">
        <v>1278</v>
      </c>
      <c r="H24" s="390">
        <v>1280</v>
      </c>
      <c r="I24" s="390">
        <v>1270</v>
      </c>
      <c r="J24" s="390">
        <v>1274</v>
      </c>
      <c r="K24" s="845">
        <v>191.78495290423899</v>
      </c>
      <c r="L24" s="524"/>
      <c r="M24" s="572"/>
      <c r="N24" s="464"/>
      <c r="AD24" s="829" t="str">
        <f t="shared" si="1"/>
        <v>Vila Real</v>
      </c>
      <c r="AE24" s="833">
        <f t="shared" si="2"/>
        <v>205.74692275221599</v>
      </c>
      <c r="AF24" s="833">
        <f t="shared" si="3"/>
        <v>215.37481551675</v>
      </c>
      <c r="AG24" s="833">
        <f t="shared" si="4"/>
        <v>97.737008221375604</v>
      </c>
      <c r="AH24" s="833">
        <f t="shared" si="0"/>
        <v>91.844395438576797</v>
      </c>
      <c r="AI24" s="832"/>
      <c r="AJ24" s="832"/>
      <c r="AK24" s="832"/>
      <c r="AL24" s="832"/>
      <c r="AM24" s="829" t="str">
        <f t="shared" si="5"/>
        <v>Vila Real</v>
      </c>
      <c r="AN24" s="834">
        <f t="shared" si="6"/>
        <v>97.737008221375604</v>
      </c>
      <c r="AO24" s="834">
        <f t="shared" si="6"/>
        <v>91.844395438576797</v>
      </c>
    </row>
    <row r="25" spans="1:41">
      <c r="A25" s="464"/>
      <c r="B25" s="535"/>
      <c r="C25" s="128" t="s">
        <v>67</v>
      </c>
      <c r="D25" s="472"/>
      <c r="E25" s="390">
        <v>2473</v>
      </c>
      <c r="F25" s="390">
        <v>2406</v>
      </c>
      <c r="G25" s="390">
        <v>2379</v>
      </c>
      <c r="H25" s="390">
        <v>2319</v>
      </c>
      <c r="I25" s="390">
        <v>2315</v>
      </c>
      <c r="J25" s="390">
        <v>2372</v>
      </c>
      <c r="K25" s="845">
        <v>205.74692275221599</v>
      </c>
      <c r="L25" s="524"/>
      <c r="M25" s="572"/>
      <c r="N25" s="464"/>
      <c r="AD25" s="829" t="str">
        <f t="shared" si="1"/>
        <v>Viseu</v>
      </c>
      <c r="AE25" s="833">
        <f t="shared" si="2"/>
        <v>203.71539885130801</v>
      </c>
      <c r="AF25" s="833">
        <f t="shared" si="3"/>
        <v>215.37481551675</v>
      </c>
      <c r="AG25" s="833">
        <f t="shared" si="4"/>
        <v>92.689323461091803</v>
      </c>
      <c r="AH25" s="833">
        <f t="shared" si="0"/>
        <v>91.844395438576797</v>
      </c>
      <c r="AI25" s="832"/>
      <c r="AJ25" s="832"/>
      <c r="AK25" s="832"/>
      <c r="AL25" s="832"/>
      <c r="AM25" s="829" t="str">
        <f t="shared" si="5"/>
        <v>Viseu</v>
      </c>
      <c r="AN25" s="834">
        <f t="shared" si="6"/>
        <v>92.689323461091803</v>
      </c>
      <c r="AO25" s="834">
        <f t="shared" si="6"/>
        <v>91.844395438576797</v>
      </c>
    </row>
    <row r="26" spans="1:41">
      <c r="A26" s="464"/>
      <c r="B26" s="535"/>
      <c r="C26" s="128" t="s">
        <v>77</v>
      </c>
      <c r="D26" s="472"/>
      <c r="E26" s="390">
        <v>3086</v>
      </c>
      <c r="F26" s="390">
        <v>3091</v>
      </c>
      <c r="G26" s="390">
        <v>3043</v>
      </c>
      <c r="H26" s="390">
        <v>3041</v>
      </c>
      <c r="I26" s="390">
        <v>3078</v>
      </c>
      <c r="J26" s="390">
        <v>3135</v>
      </c>
      <c r="K26" s="845">
        <v>203.71539885130801</v>
      </c>
      <c r="L26" s="524"/>
      <c r="M26" s="572"/>
      <c r="N26" s="464"/>
      <c r="AD26" s="829" t="str">
        <f t="shared" si="1"/>
        <v>Açores</v>
      </c>
      <c r="AE26" s="833">
        <f t="shared" si="2"/>
        <v>228.65721064814801</v>
      </c>
      <c r="AF26" s="833">
        <f t="shared" si="3"/>
        <v>215.37481551675</v>
      </c>
      <c r="AG26" s="833">
        <f t="shared" si="4"/>
        <v>69.090667965627503</v>
      </c>
      <c r="AH26" s="833">
        <f t="shared" si="0"/>
        <v>91.844395438576797</v>
      </c>
      <c r="AI26" s="832"/>
      <c r="AJ26" s="832"/>
      <c r="AK26" s="832"/>
      <c r="AL26" s="832"/>
      <c r="AM26" s="829" t="str">
        <f t="shared" si="5"/>
        <v>Açores</v>
      </c>
      <c r="AN26" s="834">
        <f t="shared" si="6"/>
        <v>69.090667965627503</v>
      </c>
      <c r="AO26" s="834">
        <f t="shared" si="6"/>
        <v>91.844395438576797</v>
      </c>
    </row>
    <row r="27" spans="1:41">
      <c r="A27" s="464"/>
      <c r="B27" s="535"/>
      <c r="C27" s="128" t="s">
        <v>132</v>
      </c>
      <c r="D27" s="472"/>
      <c r="E27" s="390">
        <v>5900</v>
      </c>
      <c r="F27" s="390">
        <v>5780</v>
      </c>
      <c r="G27" s="390">
        <v>5759</v>
      </c>
      <c r="H27" s="390">
        <v>5656</v>
      </c>
      <c r="I27" s="390">
        <v>5793</v>
      </c>
      <c r="J27" s="390">
        <v>6050</v>
      </c>
      <c r="K27" s="845">
        <v>228.65721064814801</v>
      </c>
      <c r="L27" s="524"/>
      <c r="M27" s="572"/>
      <c r="N27" s="464"/>
      <c r="AD27" s="829" t="str">
        <f>+C28</f>
        <v>Madeira</v>
      </c>
      <c r="AE27" s="833">
        <f>+K28</f>
        <v>221.23391959799</v>
      </c>
      <c r="AF27" s="833">
        <f t="shared" si="3"/>
        <v>215.37481551675</v>
      </c>
      <c r="AG27" s="833">
        <f>+K65</f>
        <v>89.341589627959394</v>
      </c>
      <c r="AH27" s="833">
        <f t="shared" si="0"/>
        <v>91.844395438576797</v>
      </c>
      <c r="AI27" s="832"/>
      <c r="AJ27" s="832"/>
      <c r="AK27" s="832"/>
      <c r="AL27" s="832"/>
      <c r="AM27" s="829" t="str">
        <f t="shared" si="5"/>
        <v>Madeira</v>
      </c>
      <c r="AN27" s="834">
        <f t="shared" si="6"/>
        <v>89.341589627959394</v>
      </c>
      <c r="AO27" s="834">
        <f t="shared" si="6"/>
        <v>91.844395438576797</v>
      </c>
    </row>
    <row r="28" spans="1:41">
      <c r="A28" s="464"/>
      <c r="B28" s="535"/>
      <c r="C28" s="128" t="s">
        <v>133</v>
      </c>
      <c r="D28" s="472"/>
      <c r="E28" s="390">
        <v>2059</v>
      </c>
      <c r="F28" s="390">
        <v>1998</v>
      </c>
      <c r="G28" s="390">
        <v>1955</v>
      </c>
      <c r="H28" s="390">
        <v>1887</v>
      </c>
      <c r="I28" s="390">
        <v>1833</v>
      </c>
      <c r="J28" s="390">
        <v>1791</v>
      </c>
      <c r="K28" s="845">
        <v>221.23391959799</v>
      </c>
      <c r="L28" s="524"/>
      <c r="M28" s="572"/>
      <c r="N28" s="464"/>
      <c r="AD28" s="768"/>
      <c r="AE28" s="819"/>
      <c r="AG28" s="819"/>
    </row>
    <row r="29" spans="1:41" ht="3.75" customHeight="1">
      <c r="A29" s="464"/>
      <c r="B29" s="535"/>
      <c r="C29" s="128"/>
      <c r="D29" s="472"/>
      <c r="E29" s="390"/>
      <c r="F29" s="390"/>
      <c r="G29" s="390"/>
      <c r="H29" s="390"/>
      <c r="I29" s="390"/>
      <c r="J29" s="390"/>
      <c r="K29" s="391"/>
      <c r="L29" s="524"/>
      <c r="M29" s="572"/>
      <c r="N29" s="464"/>
      <c r="AD29" s="768"/>
      <c r="AE29" s="819"/>
      <c r="AG29" s="819"/>
    </row>
    <row r="30" spans="1:41" ht="15.75" customHeight="1">
      <c r="A30" s="464"/>
      <c r="B30" s="535"/>
      <c r="C30" s="821"/>
      <c r="D30" s="867" t="s">
        <v>422</v>
      </c>
      <c r="E30" s="821"/>
      <c r="F30" s="821"/>
      <c r="G30" s="1745" t="s">
        <v>587</v>
      </c>
      <c r="H30" s="1745"/>
      <c r="I30" s="1745"/>
      <c r="J30" s="1745"/>
      <c r="K30" s="823"/>
      <c r="L30" s="823"/>
      <c r="M30" s="824"/>
      <c r="N30" s="464"/>
      <c r="AD30" s="768"/>
      <c r="AE30" s="819"/>
      <c r="AG30" s="819"/>
    </row>
    <row r="31" spans="1:41">
      <c r="A31" s="464"/>
      <c r="B31" s="820"/>
      <c r="C31" s="821"/>
      <c r="D31" s="821"/>
      <c r="E31" s="821"/>
      <c r="F31" s="821"/>
      <c r="G31" s="821"/>
      <c r="H31" s="821"/>
      <c r="I31" s="822"/>
      <c r="J31" s="822"/>
      <c r="K31" s="823"/>
      <c r="L31" s="823"/>
      <c r="M31" s="824"/>
      <c r="N31" s="464"/>
    </row>
    <row r="32" spans="1:41" ht="12" customHeight="1">
      <c r="A32" s="464"/>
      <c r="B32" s="535"/>
      <c r="C32" s="821"/>
      <c r="D32" s="821"/>
      <c r="E32" s="821"/>
      <c r="F32" s="821"/>
      <c r="G32" s="821"/>
      <c r="H32" s="821"/>
      <c r="I32" s="822"/>
      <c r="J32" s="822"/>
      <c r="K32" s="823"/>
      <c r="L32" s="823"/>
      <c r="M32" s="824"/>
      <c r="N32" s="464"/>
    </row>
    <row r="33" spans="1:98" ht="12" customHeight="1">
      <c r="A33" s="464"/>
      <c r="B33" s="535"/>
      <c r="C33" s="821"/>
      <c r="D33" s="821"/>
      <c r="E33" s="821"/>
      <c r="F33" s="821"/>
      <c r="G33" s="821"/>
      <c r="H33" s="821"/>
      <c r="I33" s="822"/>
      <c r="J33" s="822"/>
      <c r="K33" s="823"/>
      <c r="L33" s="823"/>
      <c r="M33" s="824"/>
      <c r="N33" s="464"/>
    </row>
    <row r="34" spans="1:98" ht="12" customHeight="1">
      <c r="A34" s="464"/>
      <c r="B34" s="535"/>
      <c r="C34" s="821"/>
      <c r="D34" s="821"/>
      <c r="E34" s="821"/>
      <c r="F34" s="821"/>
      <c r="G34" s="821"/>
      <c r="H34" s="821"/>
      <c r="I34" s="822"/>
      <c r="J34" s="822"/>
      <c r="K34" s="823"/>
      <c r="L34" s="823"/>
      <c r="M34" s="824"/>
      <c r="N34" s="464"/>
    </row>
    <row r="35" spans="1:98" ht="12" customHeight="1">
      <c r="A35" s="464"/>
      <c r="B35" s="535"/>
      <c r="C35" s="821"/>
      <c r="D35" s="821"/>
      <c r="E35" s="821"/>
      <c r="F35" s="821"/>
      <c r="G35" s="821"/>
      <c r="H35" s="821"/>
      <c r="I35" s="822"/>
      <c r="J35" s="822"/>
      <c r="K35" s="823"/>
      <c r="L35" s="823"/>
      <c r="M35" s="824"/>
      <c r="N35" s="464"/>
    </row>
    <row r="36" spans="1:98" ht="27" customHeight="1">
      <c r="A36" s="464"/>
      <c r="B36" s="535"/>
      <c r="C36" s="821"/>
      <c r="D36" s="821"/>
      <c r="E36" s="821"/>
      <c r="F36" s="821"/>
      <c r="G36" s="821"/>
      <c r="H36" s="821"/>
      <c r="I36" s="822"/>
      <c r="J36" s="822"/>
      <c r="K36" s="823"/>
      <c r="L36" s="823"/>
      <c r="M36" s="824"/>
      <c r="N36" s="46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row>
    <row r="37" spans="1:98" ht="12" customHeight="1">
      <c r="A37" s="464"/>
      <c r="B37" s="535"/>
      <c r="C37" s="821"/>
      <c r="D37" s="821"/>
      <c r="E37" s="821"/>
      <c r="F37" s="821"/>
      <c r="G37" s="821"/>
      <c r="H37" s="821"/>
      <c r="I37" s="822"/>
      <c r="J37" s="822"/>
      <c r="K37" s="823"/>
      <c r="L37" s="823"/>
      <c r="M37" s="824"/>
      <c r="N37" s="46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row>
    <row r="38" spans="1:98" ht="12" customHeight="1">
      <c r="A38" s="464"/>
      <c r="B38" s="535"/>
      <c r="C38" s="821"/>
      <c r="D38" s="821"/>
      <c r="E38" s="821"/>
      <c r="F38" s="821"/>
      <c r="G38" s="821"/>
      <c r="H38" s="821"/>
      <c r="I38" s="822"/>
      <c r="J38" s="822"/>
      <c r="K38" s="823"/>
      <c r="L38" s="823"/>
      <c r="M38" s="824"/>
      <c r="N38" s="46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4"/>
      <c r="CT38" s="494"/>
    </row>
    <row r="39" spans="1:98" ht="12" customHeight="1">
      <c r="A39" s="464"/>
      <c r="B39" s="535"/>
      <c r="C39" s="825"/>
      <c r="D39" s="825"/>
      <c r="E39" s="825"/>
      <c r="F39" s="825"/>
      <c r="G39" s="825"/>
      <c r="H39" s="825"/>
      <c r="I39" s="825"/>
      <c r="J39" s="825"/>
      <c r="K39" s="826"/>
      <c r="L39" s="827"/>
      <c r="M39" s="828"/>
      <c r="N39" s="46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row>
    <row r="40" spans="1:98" ht="3" customHeight="1" thickBot="1">
      <c r="A40" s="464"/>
      <c r="B40" s="535"/>
      <c r="C40" s="524"/>
      <c r="D40" s="524"/>
      <c r="E40" s="524"/>
      <c r="F40" s="524"/>
      <c r="G40" s="524"/>
      <c r="H40" s="524"/>
      <c r="I40" s="524"/>
      <c r="J40" s="524"/>
      <c r="K40" s="769"/>
      <c r="L40" s="538"/>
      <c r="M40" s="594"/>
      <c r="N40" s="46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4"/>
      <c r="CT40" s="494"/>
    </row>
    <row r="41" spans="1:98" ht="13.5" customHeight="1" thickBot="1">
      <c r="A41" s="464"/>
      <c r="B41" s="535"/>
      <c r="C41" s="1735" t="s">
        <v>330</v>
      </c>
      <c r="D41" s="1736"/>
      <c r="E41" s="1736"/>
      <c r="F41" s="1736"/>
      <c r="G41" s="1736"/>
      <c r="H41" s="1736"/>
      <c r="I41" s="1736"/>
      <c r="J41" s="1736"/>
      <c r="K41" s="1736"/>
      <c r="L41" s="1737"/>
      <c r="M41" s="594"/>
      <c r="N41" s="46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row>
    <row r="42" spans="1:98" s="464" customFormat="1" ht="6.75" customHeight="1">
      <c r="B42" s="535"/>
      <c r="C42" s="1631" t="s">
        <v>135</v>
      </c>
      <c r="D42" s="1631"/>
      <c r="E42" s="770"/>
      <c r="F42" s="770"/>
      <c r="G42" s="770"/>
      <c r="H42" s="770"/>
      <c r="I42" s="770"/>
      <c r="J42" s="770"/>
      <c r="K42" s="771"/>
      <c r="L42" s="771"/>
      <c r="M42" s="594"/>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row>
    <row r="43" spans="1:98" ht="13.5" customHeight="1">
      <c r="A43" s="464"/>
      <c r="B43" s="535"/>
      <c r="C43" s="1631"/>
      <c r="D43" s="1631"/>
      <c r="E43" s="1741">
        <v>2014</v>
      </c>
      <c r="F43" s="1741"/>
      <c r="G43" s="1741"/>
      <c r="H43" s="1741"/>
      <c r="I43" s="1741"/>
      <c r="J43" s="1741"/>
      <c r="K43" s="1743" t="str">
        <f xml:space="preserve"> CONCATENATE("valor médio de ",J7,E6)</f>
        <v>valor médio de dez.2014</v>
      </c>
      <c r="L43" s="482"/>
      <c r="M43" s="474"/>
      <c r="N43" s="46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row>
    <row r="44" spans="1:98" ht="13.5" customHeight="1">
      <c r="A44" s="464"/>
      <c r="B44" s="535"/>
      <c r="C44" s="479"/>
      <c r="D44" s="479"/>
      <c r="E44" s="840" t="str">
        <f t="shared" ref="E44:J44" si="7">+E7</f>
        <v>jul.</v>
      </c>
      <c r="F44" s="840" t="str">
        <f t="shared" si="7"/>
        <v>ago.</v>
      </c>
      <c r="G44" s="840" t="str">
        <f t="shared" si="7"/>
        <v>set.</v>
      </c>
      <c r="H44" s="840" t="str">
        <f t="shared" si="7"/>
        <v>out.</v>
      </c>
      <c r="I44" s="840" t="str">
        <f t="shared" si="7"/>
        <v>nov.</v>
      </c>
      <c r="J44" s="840" t="str">
        <f t="shared" si="7"/>
        <v>dez.</v>
      </c>
      <c r="K44" s="1744" t="e">
        <f xml:space="preserve"> CONCATENATE("valor médio de ",#REF!,#REF!)</f>
        <v>#REF!</v>
      </c>
      <c r="L44" s="482"/>
      <c r="M44" s="594"/>
      <c r="N44" s="46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row>
    <row r="45" spans="1:98" s="487" customFormat="1" ht="14.25" customHeight="1">
      <c r="A45" s="484"/>
      <c r="B45" s="772"/>
      <c r="C45" s="759" t="s">
        <v>68</v>
      </c>
      <c r="D45" s="559"/>
      <c r="E45" s="440">
        <v>216500</v>
      </c>
      <c r="F45" s="440">
        <v>211596</v>
      </c>
      <c r="G45" s="440">
        <v>210023</v>
      </c>
      <c r="H45" s="440">
        <v>206358</v>
      </c>
      <c r="I45" s="440">
        <v>206997</v>
      </c>
      <c r="J45" s="440">
        <v>210669</v>
      </c>
      <c r="K45" s="868">
        <v>91.844395438576797</v>
      </c>
      <c r="L45" s="393"/>
      <c r="M45" s="773"/>
      <c r="N45" s="484"/>
      <c r="O45" s="887"/>
      <c r="P45" s="886"/>
      <c r="Q45" s="887"/>
      <c r="R45" s="887"/>
      <c r="S45" s="469"/>
      <c r="T45" s="469"/>
      <c r="U45" s="469"/>
      <c r="V45" s="469"/>
      <c r="W45" s="469"/>
      <c r="X45" s="469"/>
      <c r="Y45" s="469"/>
      <c r="Z45" s="469"/>
      <c r="AA45" s="469"/>
      <c r="AB45" s="469"/>
      <c r="AC45" s="469"/>
      <c r="AD45" s="469"/>
      <c r="AE45" s="469"/>
      <c r="AF45" s="469"/>
      <c r="AG45" s="469"/>
      <c r="AH45" s="469"/>
      <c r="AI45" s="469"/>
      <c r="AJ45" s="469"/>
      <c r="AK45" s="494"/>
      <c r="AL45" s="494"/>
      <c r="AM45" s="494"/>
      <c r="AN45" s="841"/>
      <c r="AO45" s="841"/>
      <c r="AP45" s="841"/>
      <c r="AQ45" s="841"/>
      <c r="AR45" s="841"/>
      <c r="AS45" s="841"/>
      <c r="AT45" s="841"/>
      <c r="AU45" s="841"/>
      <c r="AV45" s="841"/>
      <c r="AW45" s="841"/>
      <c r="AX45" s="841"/>
      <c r="AY45" s="841"/>
      <c r="AZ45" s="841"/>
      <c r="BA45" s="841"/>
      <c r="BB45" s="841"/>
      <c r="BC45" s="841"/>
      <c r="BD45" s="841"/>
      <c r="BE45" s="841"/>
      <c r="BF45" s="841"/>
      <c r="BG45" s="841"/>
      <c r="BH45" s="841"/>
      <c r="BI45" s="841"/>
      <c r="BJ45" s="841"/>
      <c r="BK45" s="841"/>
      <c r="BL45" s="841"/>
      <c r="BM45" s="841"/>
      <c r="BN45" s="841"/>
      <c r="BO45" s="841"/>
      <c r="BP45" s="841"/>
      <c r="BQ45" s="841"/>
      <c r="BR45" s="841"/>
      <c r="BS45" s="841"/>
      <c r="BT45" s="841"/>
      <c r="BU45" s="841"/>
      <c r="BV45" s="841"/>
      <c r="BW45" s="841"/>
      <c r="BX45" s="841"/>
      <c r="BY45" s="841"/>
      <c r="BZ45" s="841"/>
      <c r="CA45" s="841"/>
      <c r="CB45" s="841"/>
      <c r="CC45" s="841"/>
      <c r="CD45" s="841"/>
      <c r="CE45" s="841"/>
      <c r="CF45" s="841"/>
      <c r="CG45" s="841"/>
      <c r="CH45" s="841"/>
      <c r="CI45" s="841"/>
      <c r="CJ45" s="841"/>
      <c r="CK45" s="841"/>
      <c r="CL45" s="841"/>
      <c r="CM45" s="841"/>
      <c r="CN45" s="841"/>
      <c r="CO45" s="841"/>
      <c r="CP45" s="841"/>
      <c r="CQ45" s="841"/>
      <c r="CR45" s="841"/>
      <c r="CS45" s="841"/>
      <c r="CT45" s="841"/>
    </row>
    <row r="46" spans="1:98" ht="15" customHeight="1">
      <c r="A46" s="464"/>
      <c r="B46" s="535"/>
      <c r="C46" s="128" t="s">
        <v>62</v>
      </c>
      <c r="D46" s="472"/>
      <c r="E46" s="390">
        <v>10928</v>
      </c>
      <c r="F46" s="390">
        <v>10754</v>
      </c>
      <c r="G46" s="390">
        <v>10632</v>
      </c>
      <c r="H46" s="390">
        <v>10257</v>
      </c>
      <c r="I46" s="390">
        <v>10187</v>
      </c>
      <c r="J46" s="390">
        <v>10254</v>
      </c>
      <c r="K46" s="846">
        <v>97.968974532778105</v>
      </c>
      <c r="L46" s="393"/>
      <c r="M46" s="594"/>
      <c r="N46" s="464"/>
      <c r="AK46" s="494"/>
      <c r="AL46" s="494"/>
      <c r="AM46" s="494"/>
      <c r="AN46" s="494"/>
      <c r="AO46" s="494"/>
      <c r="AP46" s="494"/>
      <c r="AQ46" s="494"/>
      <c r="AR46" s="494"/>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row>
    <row r="47" spans="1:98" ht="11.65" customHeight="1">
      <c r="A47" s="464"/>
      <c r="B47" s="535"/>
      <c r="C47" s="128" t="s">
        <v>55</v>
      </c>
      <c r="D47" s="472"/>
      <c r="E47" s="390">
        <v>4304</v>
      </c>
      <c r="F47" s="390">
        <v>4210</v>
      </c>
      <c r="G47" s="390">
        <v>4194</v>
      </c>
      <c r="H47" s="390">
        <v>4091</v>
      </c>
      <c r="I47" s="390">
        <v>3977</v>
      </c>
      <c r="J47" s="390">
        <v>4055</v>
      </c>
      <c r="K47" s="846">
        <v>90.168943934267801</v>
      </c>
      <c r="L47" s="393"/>
      <c r="M47" s="594"/>
      <c r="N47" s="46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row>
    <row r="48" spans="1:98" ht="11.65" customHeight="1">
      <c r="A48" s="464"/>
      <c r="B48" s="535"/>
      <c r="C48" s="128" t="s">
        <v>64</v>
      </c>
      <c r="D48" s="472"/>
      <c r="E48" s="390">
        <v>8029</v>
      </c>
      <c r="F48" s="390">
        <v>7817</v>
      </c>
      <c r="G48" s="390">
        <v>7609</v>
      </c>
      <c r="H48" s="390">
        <v>7341</v>
      </c>
      <c r="I48" s="390">
        <v>7170</v>
      </c>
      <c r="J48" s="390">
        <v>7128</v>
      </c>
      <c r="K48" s="846">
        <v>95.423460837887106</v>
      </c>
      <c r="L48" s="393"/>
      <c r="M48" s="594"/>
      <c r="N48" s="464"/>
      <c r="AK48" s="494"/>
      <c r="AL48" s="494"/>
      <c r="AM48" s="494"/>
      <c r="AN48" s="494"/>
      <c r="AO48" s="494"/>
      <c r="AP48" s="494"/>
      <c r="AQ48" s="494"/>
      <c r="AR48" s="494"/>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4"/>
      <c r="CT48" s="494"/>
    </row>
    <row r="49" spans="1:98" ht="11.65" customHeight="1">
      <c r="A49" s="464"/>
      <c r="B49" s="535"/>
      <c r="C49" s="128" t="s">
        <v>66</v>
      </c>
      <c r="D49" s="472"/>
      <c r="E49" s="390">
        <v>1664</v>
      </c>
      <c r="F49" s="390">
        <v>1665</v>
      </c>
      <c r="G49" s="390">
        <v>1564</v>
      </c>
      <c r="H49" s="390">
        <v>1630</v>
      </c>
      <c r="I49" s="390">
        <v>1635</v>
      </c>
      <c r="J49" s="390">
        <v>1613</v>
      </c>
      <c r="K49" s="846">
        <v>96.501213054187204</v>
      </c>
      <c r="L49" s="774"/>
      <c r="M49" s="464"/>
      <c r="N49" s="46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row>
    <row r="50" spans="1:98" ht="11.65" customHeight="1">
      <c r="A50" s="464"/>
      <c r="B50" s="535"/>
      <c r="C50" s="128" t="s">
        <v>75</v>
      </c>
      <c r="D50" s="472"/>
      <c r="E50" s="390">
        <v>3585</v>
      </c>
      <c r="F50" s="390">
        <v>3403</v>
      </c>
      <c r="G50" s="390">
        <v>3208</v>
      </c>
      <c r="H50" s="390">
        <v>3085</v>
      </c>
      <c r="I50" s="390">
        <v>3143</v>
      </c>
      <c r="J50" s="390">
        <v>3250</v>
      </c>
      <c r="K50" s="846">
        <v>88.548480143326401</v>
      </c>
      <c r="L50" s="774"/>
      <c r="M50" s="464"/>
      <c r="N50" s="46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4"/>
      <c r="BJ50" s="494"/>
      <c r="BK50" s="494"/>
      <c r="BL50" s="494"/>
      <c r="BM50" s="494"/>
      <c r="BN50" s="494"/>
      <c r="BO50" s="494"/>
      <c r="BP50" s="494"/>
      <c r="BQ50" s="494"/>
      <c r="BR50" s="494"/>
      <c r="BS50" s="494"/>
      <c r="BT50" s="494"/>
      <c r="BU50" s="494"/>
      <c r="BV50" s="494"/>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4"/>
      <c r="CT50" s="494"/>
    </row>
    <row r="51" spans="1:98" ht="11.65" customHeight="1">
      <c r="A51" s="464"/>
      <c r="B51" s="535"/>
      <c r="C51" s="128" t="s">
        <v>61</v>
      </c>
      <c r="D51" s="472"/>
      <c r="E51" s="390">
        <v>7119</v>
      </c>
      <c r="F51" s="390">
        <v>6805</v>
      </c>
      <c r="G51" s="390">
        <v>6595</v>
      </c>
      <c r="H51" s="390">
        <v>6466</v>
      </c>
      <c r="I51" s="390">
        <v>6404</v>
      </c>
      <c r="J51" s="390">
        <v>6266</v>
      </c>
      <c r="K51" s="846">
        <v>102.55876087988599</v>
      </c>
      <c r="L51" s="774"/>
      <c r="M51" s="464"/>
      <c r="N51" s="46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4"/>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c r="CT51" s="494"/>
    </row>
    <row r="52" spans="1:98" ht="11.65" customHeight="1">
      <c r="A52" s="464"/>
      <c r="B52" s="535"/>
      <c r="C52" s="128" t="s">
        <v>56</v>
      </c>
      <c r="D52" s="472"/>
      <c r="E52" s="390">
        <v>3775</v>
      </c>
      <c r="F52" s="390">
        <v>3582</v>
      </c>
      <c r="G52" s="390">
        <v>3468</v>
      </c>
      <c r="H52" s="390">
        <v>3514</v>
      </c>
      <c r="I52" s="390">
        <v>3563</v>
      </c>
      <c r="J52" s="390">
        <v>3560</v>
      </c>
      <c r="K52" s="846">
        <v>90.263170798898102</v>
      </c>
      <c r="L52" s="774"/>
      <c r="M52" s="464"/>
      <c r="N52" s="464"/>
    </row>
    <row r="53" spans="1:98" ht="11.65" customHeight="1">
      <c r="A53" s="464"/>
      <c r="B53" s="535"/>
      <c r="C53" s="128" t="s">
        <v>74</v>
      </c>
      <c r="D53" s="472"/>
      <c r="E53" s="390">
        <v>6838</v>
      </c>
      <c r="F53" s="390">
        <v>6470</v>
      </c>
      <c r="G53" s="390">
        <v>6268</v>
      </c>
      <c r="H53" s="390">
        <v>6268</v>
      </c>
      <c r="I53" s="390">
        <v>6286</v>
      </c>
      <c r="J53" s="390">
        <v>6408</v>
      </c>
      <c r="K53" s="846">
        <v>93.9537180076628</v>
      </c>
      <c r="L53" s="774"/>
      <c r="M53" s="464"/>
      <c r="N53" s="464"/>
    </row>
    <row r="54" spans="1:98" ht="11.65" customHeight="1">
      <c r="A54" s="464"/>
      <c r="B54" s="535"/>
      <c r="C54" s="128" t="s">
        <v>76</v>
      </c>
      <c r="D54" s="472"/>
      <c r="E54" s="390">
        <v>3204</v>
      </c>
      <c r="F54" s="390">
        <v>3058</v>
      </c>
      <c r="G54" s="390">
        <v>3085</v>
      </c>
      <c r="H54" s="390">
        <v>2851</v>
      </c>
      <c r="I54" s="390">
        <v>2791</v>
      </c>
      <c r="J54" s="390">
        <v>2817</v>
      </c>
      <c r="K54" s="846">
        <v>88.070948602966496</v>
      </c>
      <c r="L54" s="774"/>
      <c r="M54" s="464"/>
      <c r="N54" s="464"/>
    </row>
    <row r="55" spans="1:98" ht="11.65" customHeight="1">
      <c r="A55" s="464"/>
      <c r="B55" s="535"/>
      <c r="C55" s="128" t="s">
        <v>60</v>
      </c>
      <c r="D55" s="472"/>
      <c r="E55" s="390">
        <v>5063</v>
      </c>
      <c r="F55" s="390">
        <v>4852</v>
      </c>
      <c r="G55" s="390">
        <v>4674</v>
      </c>
      <c r="H55" s="390">
        <v>4595</v>
      </c>
      <c r="I55" s="390">
        <v>4589</v>
      </c>
      <c r="J55" s="390">
        <v>4629</v>
      </c>
      <c r="K55" s="846">
        <v>97.624749312460295</v>
      </c>
      <c r="L55" s="774"/>
      <c r="M55" s="464"/>
      <c r="N55" s="464"/>
    </row>
    <row r="56" spans="1:98" ht="11.65" customHeight="1">
      <c r="A56" s="464"/>
      <c r="B56" s="535"/>
      <c r="C56" s="128" t="s">
        <v>59</v>
      </c>
      <c r="D56" s="472"/>
      <c r="E56" s="390">
        <v>37779</v>
      </c>
      <c r="F56" s="390">
        <v>37117</v>
      </c>
      <c r="G56" s="390">
        <v>37448</v>
      </c>
      <c r="H56" s="390">
        <v>36722</v>
      </c>
      <c r="I56" s="390">
        <v>37188</v>
      </c>
      <c r="J56" s="390">
        <v>38062</v>
      </c>
      <c r="K56" s="846">
        <v>93.8270090146423</v>
      </c>
      <c r="L56" s="774"/>
      <c r="M56" s="464"/>
      <c r="N56" s="464"/>
    </row>
    <row r="57" spans="1:98" ht="11.65" customHeight="1">
      <c r="A57" s="464"/>
      <c r="B57" s="535"/>
      <c r="C57" s="128" t="s">
        <v>57</v>
      </c>
      <c r="D57" s="472"/>
      <c r="E57" s="390">
        <v>3175</v>
      </c>
      <c r="F57" s="390">
        <v>2981</v>
      </c>
      <c r="G57" s="390">
        <v>2877</v>
      </c>
      <c r="H57" s="390">
        <v>2801</v>
      </c>
      <c r="I57" s="390">
        <v>2839</v>
      </c>
      <c r="J57" s="390">
        <v>2994</v>
      </c>
      <c r="K57" s="846">
        <v>89.559267578125002</v>
      </c>
      <c r="L57" s="774"/>
      <c r="M57" s="464"/>
      <c r="N57" s="464"/>
    </row>
    <row r="58" spans="1:98" ht="11.65" customHeight="1">
      <c r="A58" s="464"/>
      <c r="B58" s="535"/>
      <c r="C58" s="128" t="s">
        <v>63</v>
      </c>
      <c r="D58" s="472"/>
      <c r="E58" s="390">
        <v>59516</v>
      </c>
      <c r="F58" s="390">
        <v>58577</v>
      </c>
      <c r="G58" s="390">
        <v>58841</v>
      </c>
      <c r="H58" s="390">
        <v>58544</v>
      </c>
      <c r="I58" s="390">
        <v>59014</v>
      </c>
      <c r="J58" s="390">
        <v>59906</v>
      </c>
      <c r="K58" s="846">
        <v>92.409506441330805</v>
      </c>
      <c r="L58" s="774"/>
      <c r="M58" s="464"/>
      <c r="N58" s="464"/>
    </row>
    <row r="59" spans="1:98" ht="11.65" customHeight="1">
      <c r="A59" s="464"/>
      <c r="B59" s="535"/>
      <c r="C59" s="128" t="s">
        <v>79</v>
      </c>
      <c r="D59" s="472"/>
      <c r="E59" s="390">
        <v>5686</v>
      </c>
      <c r="F59" s="390">
        <v>5510</v>
      </c>
      <c r="G59" s="390">
        <v>5346</v>
      </c>
      <c r="H59" s="390">
        <v>5204</v>
      </c>
      <c r="I59" s="390">
        <v>5126</v>
      </c>
      <c r="J59" s="390">
        <v>5227</v>
      </c>
      <c r="K59" s="846">
        <v>93.002994510694705</v>
      </c>
      <c r="L59" s="774"/>
      <c r="M59" s="464"/>
      <c r="N59" s="464"/>
    </row>
    <row r="60" spans="1:98" ht="11.65" customHeight="1">
      <c r="A60" s="464"/>
      <c r="B60" s="535"/>
      <c r="C60" s="128" t="s">
        <v>58</v>
      </c>
      <c r="D60" s="472"/>
      <c r="E60" s="390">
        <v>17877</v>
      </c>
      <c r="F60" s="390">
        <v>17849</v>
      </c>
      <c r="G60" s="390">
        <v>17663</v>
      </c>
      <c r="H60" s="390">
        <v>17202</v>
      </c>
      <c r="I60" s="390">
        <v>17065</v>
      </c>
      <c r="J60" s="390">
        <v>17527</v>
      </c>
      <c r="K60" s="846">
        <v>99.448374020665398</v>
      </c>
      <c r="L60" s="774"/>
      <c r="M60" s="464"/>
      <c r="N60" s="464"/>
    </row>
    <row r="61" spans="1:98" ht="11.65" customHeight="1">
      <c r="A61" s="464"/>
      <c r="B61" s="535"/>
      <c r="C61" s="128" t="s">
        <v>65</v>
      </c>
      <c r="D61" s="472"/>
      <c r="E61" s="390">
        <v>2576</v>
      </c>
      <c r="F61" s="390">
        <v>2511</v>
      </c>
      <c r="G61" s="390">
        <v>2478</v>
      </c>
      <c r="H61" s="390">
        <v>2446</v>
      </c>
      <c r="I61" s="390">
        <v>2426</v>
      </c>
      <c r="J61" s="390">
        <v>2389</v>
      </c>
      <c r="K61" s="846">
        <v>99.000822528363003</v>
      </c>
      <c r="L61" s="774"/>
      <c r="M61" s="464"/>
      <c r="N61" s="464"/>
    </row>
    <row r="62" spans="1:98" ht="11.65" customHeight="1">
      <c r="A62" s="464"/>
      <c r="B62" s="535"/>
      <c r="C62" s="128" t="s">
        <v>67</v>
      </c>
      <c r="D62" s="472"/>
      <c r="E62" s="390">
        <v>5172</v>
      </c>
      <c r="F62" s="390">
        <v>5030</v>
      </c>
      <c r="G62" s="390">
        <v>4927</v>
      </c>
      <c r="H62" s="390">
        <v>4796</v>
      </c>
      <c r="I62" s="390">
        <v>4846</v>
      </c>
      <c r="J62" s="390">
        <v>4958</v>
      </c>
      <c r="K62" s="846">
        <v>97.737008221375604</v>
      </c>
      <c r="L62" s="774"/>
      <c r="M62" s="464"/>
      <c r="N62" s="464"/>
      <c r="O62" s="494"/>
    </row>
    <row r="63" spans="1:98" ht="11.65" customHeight="1">
      <c r="A63" s="464"/>
      <c r="B63" s="535"/>
      <c r="C63" s="128" t="s">
        <v>77</v>
      </c>
      <c r="D63" s="472"/>
      <c r="E63" s="390">
        <v>6846</v>
      </c>
      <c r="F63" s="390">
        <v>6806</v>
      </c>
      <c r="G63" s="390">
        <v>6705</v>
      </c>
      <c r="H63" s="390">
        <v>6665</v>
      </c>
      <c r="I63" s="390">
        <v>6729</v>
      </c>
      <c r="J63" s="390">
        <v>6866</v>
      </c>
      <c r="K63" s="846">
        <v>92.689323461091803</v>
      </c>
      <c r="L63" s="774"/>
      <c r="M63" s="464"/>
      <c r="N63" s="464"/>
      <c r="O63" s="494"/>
    </row>
    <row r="64" spans="1:98" ht="11.25" customHeight="1">
      <c r="A64" s="464"/>
      <c r="B64" s="535"/>
      <c r="C64" s="128" t="s">
        <v>132</v>
      </c>
      <c r="D64" s="472"/>
      <c r="E64" s="390">
        <v>18259</v>
      </c>
      <c r="F64" s="390">
        <v>17651</v>
      </c>
      <c r="G64" s="390">
        <v>17606</v>
      </c>
      <c r="H64" s="390">
        <v>17218</v>
      </c>
      <c r="I64" s="390">
        <v>17545</v>
      </c>
      <c r="J64" s="390">
        <v>18360</v>
      </c>
      <c r="K64" s="846">
        <v>69.090667965627503</v>
      </c>
      <c r="L64" s="774"/>
      <c r="M64" s="464"/>
      <c r="N64" s="464"/>
      <c r="O64" s="494"/>
    </row>
    <row r="65" spans="1:15" ht="11.65" customHeight="1">
      <c r="A65" s="464"/>
      <c r="B65" s="535"/>
      <c r="C65" s="128" t="s">
        <v>133</v>
      </c>
      <c r="D65" s="472"/>
      <c r="E65" s="390">
        <v>5105</v>
      </c>
      <c r="F65" s="390">
        <v>4948</v>
      </c>
      <c r="G65" s="390">
        <v>4835</v>
      </c>
      <c r="H65" s="390">
        <v>4662</v>
      </c>
      <c r="I65" s="390">
        <v>4474</v>
      </c>
      <c r="J65" s="390">
        <v>4400</v>
      </c>
      <c r="K65" s="846">
        <v>89.341589627959394</v>
      </c>
      <c r="L65" s="774"/>
      <c r="M65" s="464"/>
      <c r="N65" s="464"/>
      <c r="O65" s="494"/>
    </row>
    <row r="66" spans="1:15" s="777" customFormat="1" ht="7.5" customHeight="1">
      <c r="A66" s="775"/>
      <c r="B66" s="776"/>
      <c r="C66" s="1746" t="s">
        <v>588</v>
      </c>
      <c r="D66" s="1746"/>
      <c r="E66" s="1746"/>
      <c r="F66" s="1746"/>
      <c r="G66" s="1746"/>
      <c r="H66" s="1746"/>
      <c r="I66" s="1746"/>
      <c r="J66" s="1746"/>
      <c r="K66" s="1747" t="s">
        <v>483</v>
      </c>
      <c r="L66" s="1747"/>
      <c r="M66" s="1507"/>
      <c r="N66" s="1507"/>
      <c r="O66" s="1508"/>
    </row>
    <row r="67" spans="1:15" ht="13.5" customHeight="1">
      <c r="A67" s="464"/>
      <c r="B67" s="776"/>
      <c r="C67" s="540" t="s">
        <v>405</v>
      </c>
      <c r="D67" s="472"/>
      <c r="E67" s="778"/>
      <c r="F67" s="778"/>
      <c r="G67" s="778"/>
      <c r="H67" s="778"/>
      <c r="I67" s="513" t="s">
        <v>136</v>
      </c>
      <c r="J67" s="653"/>
      <c r="K67" s="653"/>
      <c r="L67" s="653"/>
      <c r="M67" s="594"/>
      <c r="N67" s="464"/>
      <c r="O67" s="494"/>
    </row>
    <row r="68" spans="1:15" ht="9" customHeight="1">
      <c r="A68" s="464"/>
      <c r="B68" s="779"/>
      <c r="C68" s="780" t="s">
        <v>247</v>
      </c>
      <c r="D68" s="472"/>
      <c r="E68" s="778"/>
      <c r="F68" s="778"/>
      <c r="G68" s="778"/>
      <c r="H68" s="778"/>
      <c r="I68" s="781"/>
      <c r="J68" s="653"/>
      <c r="K68" s="653"/>
      <c r="L68" s="653"/>
      <c r="M68" s="594"/>
      <c r="N68" s="464"/>
      <c r="O68" s="494"/>
    </row>
    <row r="69" spans="1:15" ht="13.5" customHeight="1">
      <c r="A69" s="464"/>
      <c r="B69" s="782">
        <v>18</v>
      </c>
      <c r="C69" s="1742">
        <v>42095</v>
      </c>
      <c r="D69" s="1742"/>
      <c r="E69" s="1742"/>
      <c r="F69" s="1742"/>
      <c r="G69" s="474"/>
      <c r="H69" s="474"/>
      <c r="I69" s="474"/>
      <c r="J69" s="474"/>
      <c r="K69" s="474"/>
      <c r="L69" s="474"/>
      <c r="M69" s="474"/>
      <c r="N69" s="474"/>
      <c r="O69" s="494"/>
    </row>
    <row r="70" spans="1:15" ht="13.5" customHeight="1">
      <c r="A70" s="494"/>
      <c r="B70" s="494"/>
      <c r="C70" s="494"/>
      <c r="D70" s="494"/>
      <c r="E70" s="494"/>
      <c r="F70" s="494"/>
      <c r="G70" s="494"/>
      <c r="H70" s="494"/>
      <c r="I70" s="494"/>
      <c r="J70" s="494"/>
      <c r="K70" s="494"/>
      <c r="L70" s="783"/>
      <c r="M70" s="494"/>
      <c r="N70" s="494"/>
      <c r="O70" s="494"/>
    </row>
    <row r="71" spans="1:15">
      <c r="A71" s="494"/>
      <c r="B71" s="494"/>
      <c r="C71" s="494"/>
      <c r="D71" s="494"/>
      <c r="E71" s="784"/>
      <c r="F71" s="784"/>
      <c r="G71" s="784"/>
      <c r="H71" s="784"/>
      <c r="I71" s="784"/>
      <c r="J71" s="784"/>
      <c r="K71" s="784"/>
      <c r="L71" s="784"/>
      <c r="M71" s="784"/>
      <c r="N71" s="784"/>
      <c r="O71" s="494"/>
    </row>
    <row r="72" spans="1:15">
      <c r="A72" s="494"/>
      <c r="B72" s="494"/>
      <c r="C72" s="494"/>
      <c r="D72" s="494"/>
      <c r="E72" s="494"/>
      <c r="F72" s="494" t="s">
        <v>34</v>
      </c>
      <c r="G72" s="494"/>
      <c r="H72" s="494"/>
      <c r="I72" s="494"/>
      <c r="J72" s="494"/>
      <c r="K72" s="494"/>
      <c r="L72" s="783"/>
      <c r="M72" s="494"/>
      <c r="N72" s="494"/>
      <c r="O72" s="494"/>
    </row>
    <row r="73" spans="1:15">
      <c r="A73" s="494"/>
      <c r="B73" s="494"/>
      <c r="C73" s="494"/>
      <c r="D73" s="494"/>
      <c r="E73" s="494"/>
      <c r="F73" s="494"/>
      <c r="G73" s="494"/>
      <c r="H73" s="494"/>
      <c r="I73" s="494"/>
      <c r="J73" s="494"/>
      <c r="K73" s="494"/>
      <c r="L73" s="783"/>
      <c r="M73" s="494"/>
      <c r="N73" s="494"/>
    </row>
    <row r="74" spans="1:15">
      <c r="A74" s="494"/>
      <c r="B74" s="494"/>
      <c r="C74" s="494"/>
      <c r="D74" s="494"/>
      <c r="E74" s="494"/>
      <c r="F74" s="494"/>
      <c r="G74" s="494"/>
      <c r="H74" s="494"/>
      <c r="I74" s="494"/>
      <c r="J74" s="494"/>
      <c r="K74" s="494"/>
      <c r="L74" s="783"/>
      <c r="M74" s="494"/>
      <c r="N74" s="494"/>
    </row>
    <row r="75" spans="1:15">
      <c r="L75" s="785"/>
    </row>
    <row r="80" spans="1:15" ht="8.25" customHeight="1"/>
    <row r="82" spans="12:13" ht="9" customHeight="1">
      <c r="M82" s="480"/>
    </row>
    <row r="83" spans="12:13" ht="8.25" customHeight="1">
      <c r="L83" s="760"/>
      <c r="M83" s="760"/>
    </row>
    <row r="84" spans="12:13" ht="9.75" customHeight="1"/>
  </sheetData>
  <mergeCells count="14">
    <mergeCell ref="C69:F69"/>
    <mergeCell ref="C41:L41"/>
    <mergeCell ref="C42:D43"/>
    <mergeCell ref="K43:K44"/>
    <mergeCell ref="G30:J30"/>
    <mergeCell ref="C66:J66"/>
    <mergeCell ref="E43:J43"/>
    <mergeCell ref="K66:L66"/>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69" customWidth="1"/>
    <col min="2" max="2" width="2.5703125" style="469" customWidth="1"/>
    <col min="3" max="3" width="1.140625" style="469" customWidth="1"/>
    <col min="4" max="4" width="25.85546875" style="469" customWidth="1"/>
    <col min="5" max="10" width="7.5703125" style="480" customWidth="1"/>
    <col min="11" max="11" width="7.5703125" style="515" customWidth="1"/>
    <col min="12" max="12" width="7.5703125" style="480" customWidth="1"/>
    <col min="13" max="13" width="7.5703125" style="515" customWidth="1"/>
    <col min="14" max="14" width="2.5703125" style="469" customWidth="1"/>
    <col min="15" max="15" width="1" style="469" customWidth="1"/>
    <col min="16" max="16384" width="9.140625" style="469"/>
  </cols>
  <sheetData>
    <row r="1" spans="1:15" ht="13.5" customHeight="1">
      <c r="A1" s="464"/>
      <c r="B1" s="1629" t="s">
        <v>357</v>
      </c>
      <c r="C1" s="1629"/>
      <c r="D1" s="1629"/>
      <c r="E1" s="466"/>
      <c r="F1" s="466"/>
      <c r="G1" s="466"/>
      <c r="H1" s="466"/>
      <c r="I1" s="466"/>
      <c r="J1" s="467"/>
      <c r="K1" s="787"/>
      <c r="L1" s="787"/>
      <c r="M1" s="787"/>
      <c r="N1" s="468"/>
      <c r="O1" s="464"/>
    </row>
    <row r="2" spans="1:15" ht="6" customHeight="1">
      <c r="A2" s="464"/>
      <c r="B2" s="1749"/>
      <c r="C2" s="1749"/>
      <c r="D2" s="1749"/>
      <c r="E2" s="470"/>
      <c r="F2" s="471"/>
      <c r="G2" s="471"/>
      <c r="H2" s="471"/>
      <c r="I2" s="471"/>
      <c r="J2" s="471"/>
      <c r="K2" s="472"/>
      <c r="L2" s="471"/>
      <c r="M2" s="472"/>
      <c r="N2" s="473"/>
      <c r="O2" s="464"/>
    </row>
    <row r="3" spans="1:15" ht="13.5" customHeight="1" thickBot="1">
      <c r="A3" s="464"/>
      <c r="B3" s="474"/>
      <c r="C3" s="474"/>
      <c r="D3" s="474"/>
      <c r="E3" s="471"/>
      <c r="F3" s="471"/>
      <c r="G3" s="471"/>
      <c r="H3" s="471"/>
      <c r="I3" s="471" t="s">
        <v>34</v>
      </c>
      <c r="J3" s="471"/>
      <c r="K3" s="648"/>
      <c r="L3" s="471"/>
      <c r="M3" s="648" t="s">
        <v>73</v>
      </c>
      <c r="N3" s="475"/>
      <c r="O3" s="464"/>
    </row>
    <row r="4" spans="1:15" s="478" customFormat="1" ht="13.5" customHeight="1" thickBot="1">
      <c r="A4" s="476"/>
      <c r="B4" s="477"/>
      <c r="C4" s="1750" t="s">
        <v>0</v>
      </c>
      <c r="D4" s="1751"/>
      <c r="E4" s="1751"/>
      <c r="F4" s="1751"/>
      <c r="G4" s="1751"/>
      <c r="H4" s="1751"/>
      <c r="I4" s="1751"/>
      <c r="J4" s="1751"/>
      <c r="K4" s="1751"/>
      <c r="L4" s="1751"/>
      <c r="M4" s="1752"/>
      <c r="N4" s="475"/>
      <c r="O4" s="464"/>
    </row>
    <row r="5" spans="1:15" ht="4.5" customHeight="1">
      <c r="A5" s="464"/>
      <c r="B5" s="474"/>
      <c r="C5" s="1631" t="s">
        <v>78</v>
      </c>
      <c r="D5" s="1631"/>
      <c r="F5" s="975"/>
      <c r="G5" s="975"/>
      <c r="H5" s="975"/>
      <c r="I5" s="481"/>
      <c r="J5" s="481"/>
      <c r="K5" s="481"/>
      <c r="L5" s="481"/>
      <c r="M5" s="481"/>
      <c r="N5" s="475"/>
      <c r="O5" s="464"/>
    </row>
    <row r="6" spans="1:15" ht="12" customHeight="1">
      <c r="A6" s="464"/>
      <c r="B6" s="474"/>
      <c r="C6" s="1631"/>
      <c r="D6" s="1631"/>
      <c r="E6" s="1632" t="s">
        <v>586</v>
      </c>
      <c r="F6" s="1632"/>
      <c r="G6" s="1632"/>
      <c r="H6" s="1632"/>
      <c r="I6" s="1632"/>
      <c r="J6" s="1632"/>
      <c r="K6" s="1632"/>
      <c r="L6" s="1632"/>
      <c r="M6" s="1632"/>
      <c r="N6" s="475"/>
      <c r="O6" s="464"/>
    </row>
    <row r="7" spans="1:15" s="478" customFormat="1" ht="12.75" customHeight="1">
      <c r="A7" s="476"/>
      <c r="B7" s="477"/>
      <c r="C7" s="483"/>
      <c r="D7" s="483"/>
      <c r="E7" s="847" t="s">
        <v>102</v>
      </c>
      <c r="F7" s="944" t="s">
        <v>101</v>
      </c>
      <c r="G7" s="847" t="s">
        <v>100</v>
      </c>
      <c r="H7" s="944" t="s">
        <v>99</v>
      </c>
      <c r="I7" s="943" t="s">
        <v>98</v>
      </c>
      <c r="J7" s="944" t="s">
        <v>97</v>
      </c>
      <c r="K7" s="944" t="s">
        <v>96</v>
      </c>
      <c r="L7" s="944" t="s">
        <v>95</v>
      </c>
      <c r="M7" s="944" t="s">
        <v>94</v>
      </c>
      <c r="N7" s="475"/>
      <c r="O7" s="464"/>
    </row>
    <row r="8" spans="1:15" s="487" customFormat="1" ht="13.5" customHeight="1">
      <c r="A8" s="484"/>
      <c r="B8" s="485"/>
      <c r="C8" s="1753" t="s">
        <v>137</v>
      </c>
      <c r="D8" s="1753"/>
      <c r="E8" s="486"/>
      <c r="F8" s="486"/>
      <c r="G8" s="486"/>
      <c r="H8" s="486"/>
      <c r="I8" s="486"/>
      <c r="J8" s="486"/>
      <c r="K8" s="486"/>
      <c r="L8" s="486"/>
      <c r="M8" s="486"/>
      <c r="N8" s="475"/>
      <c r="O8" s="464"/>
    </row>
    <row r="9" spans="1:15" ht="11.25" customHeight="1">
      <c r="A9" s="464"/>
      <c r="B9" s="474"/>
      <c r="C9" s="128" t="s">
        <v>138</v>
      </c>
      <c r="D9" s="488"/>
      <c r="E9" s="115">
        <v>264555</v>
      </c>
      <c r="F9" s="115">
        <v>263876</v>
      </c>
      <c r="G9" s="115">
        <v>262903</v>
      </c>
      <c r="H9" s="115">
        <v>262568</v>
      </c>
      <c r="I9" s="115">
        <v>262180</v>
      </c>
      <c r="J9" s="115">
        <v>261038</v>
      </c>
      <c r="K9" s="115">
        <v>260033</v>
      </c>
      <c r="L9" s="115">
        <v>259201</v>
      </c>
      <c r="M9" s="115">
        <v>258448</v>
      </c>
      <c r="N9" s="475"/>
      <c r="O9" s="464"/>
    </row>
    <row r="10" spans="1:15" ht="11.25" customHeight="1">
      <c r="A10" s="464"/>
      <c r="B10" s="474"/>
      <c r="C10" s="128"/>
      <c r="D10" s="489" t="s">
        <v>72</v>
      </c>
      <c r="E10" s="490">
        <v>137218</v>
      </c>
      <c r="F10" s="490">
        <v>136971</v>
      </c>
      <c r="G10" s="490">
        <v>136523</v>
      </c>
      <c r="H10" s="490">
        <v>136411</v>
      </c>
      <c r="I10" s="490">
        <v>136293</v>
      </c>
      <c r="J10" s="490">
        <v>135772</v>
      </c>
      <c r="K10" s="490">
        <v>135352</v>
      </c>
      <c r="L10" s="490">
        <v>134984</v>
      </c>
      <c r="M10" s="490">
        <v>134717</v>
      </c>
      <c r="N10" s="475"/>
      <c r="O10" s="464"/>
    </row>
    <row r="11" spans="1:15" ht="11.25" customHeight="1">
      <c r="A11" s="464"/>
      <c r="B11" s="474"/>
      <c r="C11" s="128"/>
      <c r="D11" s="489" t="s">
        <v>71</v>
      </c>
      <c r="E11" s="490">
        <v>127337</v>
      </c>
      <c r="F11" s="490">
        <v>126905</v>
      </c>
      <c r="G11" s="490">
        <v>126380</v>
      </c>
      <c r="H11" s="490">
        <v>126157</v>
      </c>
      <c r="I11" s="490">
        <v>125887</v>
      </c>
      <c r="J11" s="490">
        <v>125266</v>
      </c>
      <c r="K11" s="490">
        <v>124681</v>
      </c>
      <c r="L11" s="490">
        <v>124217</v>
      </c>
      <c r="M11" s="490">
        <v>123731</v>
      </c>
      <c r="N11" s="475"/>
      <c r="O11" s="464"/>
    </row>
    <row r="12" spans="1:15" ht="11.25" customHeight="1">
      <c r="A12" s="464"/>
      <c r="B12" s="474"/>
      <c r="C12" s="128" t="s">
        <v>139</v>
      </c>
      <c r="D12" s="488"/>
      <c r="E12" s="115">
        <v>2012528</v>
      </c>
      <c r="F12" s="115">
        <v>2011952</v>
      </c>
      <c r="G12" s="115">
        <v>2010867</v>
      </c>
      <c r="H12" s="115">
        <v>2010028</v>
      </c>
      <c r="I12" s="115">
        <v>2009440</v>
      </c>
      <c r="J12" s="115">
        <v>2008267</v>
      </c>
      <c r="K12" s="115">
        <v>2007689</v>
      </c>
      <c r="L12" s="115">
        <v>2007771</v>
      </c>
      <c r="M12" s="115">
        <v>2007120</v>
      </c>
      <c r="N12" s="475"/>
      <c r="O12" s="464"/>
    </row>
    <row r="13" spans="1:15" ht="11.25" customHeight="1">
      <c r="A13" s="464"/>
      <c r="B13" s="474"/>
      <c r="C13" s="128"/>
      <c r="D13" s="489" t="s">
        <v>72</v>
      </c>
      <c r="E13" s="490">
        <v>946166</v>
      </c>
      <c r="F13" s="490">
        <v>945855</v>
      </c>
      <c r="G13" s="490">
        <v>945347</v>
      </c>
      <c r="H13" s="490">
        <v>944883</v>
      </c>
      <c r="I13" s="490">
        <v>944665</v>
      </c>
      <c r="J13" s="490">
        <v>944204</v>
      </c>
      <c r="K13" s="490">
        <v>944082</v>
      </c>
      <c r="L13" s="490">
        <v>944263</v>
      </c>
      <c r="M13" s="490">
        <v>943970</v>
      </c>
      <c r="N13" s="475"/>
      <c r="O13" s="464"/>
    </row>
    <row r="14" spans="1:15" ht="11.25" customHeight="1">
      <c r="A14" s="464"/>
      <c r="B14" s="474"/>
      <c r="C14" s="128"/>
      <c r="D14" s="489" t="s">
        <v>71</v>
      </c>
      <c r="E14" s="490">
        <v>1066362</v>
      </c>
      <c r="F14" s="490">
        <v>1066097</v>
      </c>
      <c r="G14" s="490">
        <v>1065520</v>
      </c>
      <c r="H14" s="490">
        <v>1065145</v>
      </c>
      <c r="I14" s="490">
        <v>1064775</v>
      </c>
      <c r="J14" s="490">
        <v>1064063</v>
      </c>
      <c r="K14" s="490">
        <v>1063607</v>
      </c>
      <c r="L14" s="490">
        <v>1063508</v>
      </c>
      <c r="M14" s="490">
        <v>1063150</v>
      </c>
      <c r="N14" s="475"/>
      <c r="O14" s="464"/>
    </row>
    <row r="15" spans="1:15" ht="11.25" customHeight="1">
      <c r="A15" s="464"/>
      <c r="B15" s="474"/>
      <c r="C15" s="128" t="s">
        <v>140</v>
      </c>
      <c r="D15" s="488"/>
      <c r="E15" s="115">
        <v>716193</v>
      </c>
      <c r="F15" s="115">
        <v>717420</v>
      </c>
      <c r="G15" s="115">
        <v>717798</v>
      </c>
      <c r="H15" s="115">
        <v>720085</v>
      </c>
      <c r="I15" s="115">
        <v>719761</v>
      </c>
      <c r="J15" s="115">
        <v>713458</v>
      </c>
      <c r="K15" s="115">
        <v>715082</v>
      </c>
      <c r="L15" s="115">
        <v>717036</v>
      </c>
      <c r="M15" s="115">
        <v>718246</v>
      </c>
      <c r="N15" s="475"/>
      <c r="O15" s="464"/>
    </row>
    <row r="16" spans="1:15" ht="11.25" customHeight="1">
      <c r="A16" s="464"/>
      <c r="B16" s="474"/>
      <c r="C16" s="128"/>
      <c r="D16" s="489" t="s">
        <v>72</v>
      </c>
      <c r="E16" s="490">
        <v>131932</v>
      </c>
      <c r="F16" s="490">
        <v>132300</v>
      </c>
      <c r="G16" s="490">
        <v>132508</v>
      </c>
      <c r="H16" s="490">
        <v>133124</v>
      </c>
      <c r="I16" s="490">
        <v>133187</v>
      </c>
      <c r="J16" s="490">
        <v>130386</v>
      </c>
      <c r="K16" s="490">
        <v>130988</v>
      </c>
      <c r="L16" s="490">
        <v>131694</v>
      </c>
      <c r="M16" s="490">
        <v>132114</v>
      </c>
      <c r="N16" s="475"/>
      <c r="O16" s="464"/>
    </row>
    <row r="17" spans="1:21" ht="11.25" customHeight="1">
      <c r="A17" s="464"/>
      <c r="B17" s="474"/>
      <c r="C17" s="128"/>
      <c r="D17" s="489" t="s">
        <v>71</v>
      </c>
      <c r="E17" s="490">
        <v>584261</v>
      </c>
      <c r="F17" s="490">
        <v>585120</v>
      </c>
      <c r="G17" s="490">
        <v>585290</v>
      </c>
      <c r="H17" s="490">
        <v>586961</v>
      </c>
      <c r="I17" s="490">
        <v>586574</v>
      </c>
      <c r="J17" s="490">
        <v>583072</v>
      </c>
      <c r="K17" s="490">
        <v>584094</v>
      </c>
      <c r="L17" s="490">
        <v>585342</v>
      </c>
      <c r="M17" s="490">
        <v>586132</v>
      </c>
      <c r="N17" s="475"/>
      <c r="O17" s="464"/>
    </row>
    <row r="18" spans="1:21" ht="9.75" customHeight="1">
      <c r="A18" s="464"/>
      <c r="B18" s="474"/>
      <c r="C18" s="1754" t="s">
        <v>589</v>
      </c>
      <c r="D18" s="1754"/>
      <c r="E18" s="1754"/>
      <c r="F18" s="1754"/>
      <c r="G18" s="1754"/>
      <c r="H18" s="1754"/>
      <c r="I18" s="1754"/>
      <c r="J18" s="1754"/>
      <c r="K18" s="1754"/>
      <c r="L18" s="1754"/>
      <c r="M18" s="1754"/>
      <c r="N18" s="475"/>
      <c r="O18" s="118"/>
    </row>
    <row r="19" spans="1:21" ht="9" customHeight="1" thickBot="1">
      <c r="A19" s="464"/>
      <c r="B19" s="474"/>
      <c r="C19" s="789"/>
      <c r="D19" s="789"/>
      <c r="E19" s="789"/>
      <c r="F19" s="789"/>
      <c r="G19" s="789"/>
      <c r="H19" s="789"/>
      <c r="I19" s="789"/>
      <c r="J19" s="789"/>
      <c r="K19" s="789"/>
      <c r="L19" s="789"/>
      <c r="M19" s="789"/>
      <c r="N19" s="475"/>
      <c r="O19" s="118"/>
    </row>
    <row r="20" spans="1:21" ht="15" customHeight="1" thickBot="1">
      <c r="A20" s="464"/>
      <c r="B20" s="474"/>
      <c r="C20" s="1735" t="s">
        <v>329</v>
      </c>
      <c r="D20" s="1736"/>
      <c r="E20" s="1736"/>
      <c r="F20" s="1736"/>
      <c r="G20" s="1736"/>
      <c r="H20" s="1736"/>
      <c r="I20" s="1736"/>
      <c r="J20" s="1736"/>
      <c r="K20" s="1736"/>
      <c r="L20" s="1736"/>
      <c r="M20" s="1737"/>
      <c r="N20" s="475"/>
      <c r="O20" s="464"/>
    </row>
    <row r="21" spans="1:21" ht="9.75" customHeight="1">
      <c r="A21" s="464"/>
      <c r="B21" s="474"/>
      <c r="C21" s="119" t="s">
        <v>78</v>
      </c>
      <c r="D21" s="472"/>
      <c r="E21" s="491"/>
      <c r="F21" s="491"/>
      <c r="G21" s="491"/>
      <c r="H21" s="491"/>
      <c r="I21" s="491"/>
      <c r="J21" s="491"/>
      <c r="K21" s="491"/>
      <c r="L21" s="491"/>
      <c r="M21" s="491"/>
      <c r="N21" s="475"/>
      <c r="O21" s="464"/>
    </row>
    <row r="22" spans="1:21" ht="13.5" customHeight="1">
      <c r="A22" s="464"/>
      <c r="B22" s="474"/>
      <c r="C22" s="1753" t="s">
        <v>141</v>
      </c>
      <c r="D22" s="1753"/>
      <c r="E22" s="469"/>
      <c r="F22" s="486"/>
      <c r="G22" s="486"/>
      <c r="H22" s="486"/>
      <c r="I22" s="486"/>
      <c r="J22" s="486"/>
      <c r="K22" s="486"/>
      <c r="L22" s="486"/>
      <c r="M22" s="486"/>
      <c r="N22" s="475"/>
      <c r="O22" s="464"/>
    </row>
    <row r="23" spans="1:21" s="478" customFormat="1" ht="11.25" customHeight="1">
      <c r="A23" s="476"/>
      <c r="B23" s="477"/>
      <c r="C23" s="120" t="s">
        <v>142</v>
      </c>
      <c r="D23" s="643"/>
      <c r="E23" s="116">
        <v>1175486</v>
      </c>
      <c r="F23" s="116">
        <v>1178913</v>
      </c>
      <c r="G23" s="116">
        <v>1184079</v>
      </c>
      <c r="H23" s="116">
        <v>1194253</v>
      </c>
      <c r="I23" s="116">
        <v>1194233</v>
      </c>
      <c r="J23" s="116">
        <v>1147165</v>
      </c>
      <c r="K23" s="116">
        <v>1150319</v>
      </c>
      <c r="L23" s="116">
        <v>1150273</v>
      </c>
      <c r="M23" s="116">
        <v>1146229</v>
      </c>
      <c r="N23" s="475"/>
      <c r="O23" s="476"/>
    </row>
    <row r="24" spans="1:21" ht="11.25" customHeight="1">
      <c r="A24" s="464"/>
      <c r="B24" s="474"/>
      <c r="C24" s="1755" t="s">
        <v>374</v>
      </c>
      <c r="D24" s="1755"/>
      <c r="E24" s="116">
        <v>76318</v>
      </c>
      <c r="F24" s="116">
        <v>76679</v>
      </c>
      <c r="G24" s="116">
        <v>77023</v>
      </c>
      <c r="H24" s="116">
        <v>77156</v>
      </c>
      <c r="I24" s="116">
        <v>77155</v>
      </c>
      <c r="J24" s="116">
        <v>77098</v>
      </c>
      <c r="K24" s="116">
        <v>77097</v>
      </c>
      <c r="L24" s="116">
        <v>77291</v>
      </c>
      <c r="M24" s="116">
        <v>76968</v>
      </c>
      <c r="N24" s="492"/>
      <c r="O24" s="464"/>
    </row>
    <row r="25" spans="1:21" ht="11.25" customHeight="1">
      <c r="A25" s="464"/>
      <c r="B25" s="474"/>
      <c r="C25" s="1748" t="s">
        <v>143</v>
      </c>
      <c r="D25" s="1748"/>
      <c r="E25" s="116">
        <v>4624</v>
      </c>
      <c r="F25" s="116">
        <v>5133</v>
      </c>
      <c r="G25" s="116">
        <v>5643</v>
      </c>
      <c r="H25" s="116">
        <v>4582</v>
      </c>
      <c r="I25" s="116">
        <v>1401</v>
      </c>
      <c r="J25" s="116">
        <v>1446</v>
      </c>
      <c r="K25" s="116">
        <v>1429</v>
      </c>
      <c r="L25" s="116">
        <v>1136</v>
      </c>
      <c r="M25" s="116">
        <v>1520</v>
      </c>
      <c r="N25" s="475"/>
      <c r="O25" s="494"/>
    </row>
    <row r="26" spans="1:21" ht="11.25" customHeight="1">
      <c r="A26" s="464"/>
      <c r="B26" s="474"/>
      <c r="C26" s="1755" t="s">
        <v>144</v>
      </c>
      <c r="D26" s="1755"/>
      <c r="E26" s="121">
        <v>13184</v>
      </c>
      <c r="F26" s="121">
        <v>13188</v>
      </c>
      <c r="G26" s="121">
        <v>13192</v>
      </c>
      <c r="H26" s="121">
        <v>13195</v>
      </c>
      <c r="I26" s="121">
        <v>13199</v>
      </c>
      <c r="J26" s="121">
        <v>13196</v>
      </c>
      <c r="K26" s="121">
        <v>13184</v>
      </c>
      <c r="L26" s="121">
        <v>13164</v>
      </c>
      <c r="M26" s="121">
        <v>13126</v>
      </c>
      <c r="N26" s="475"/>
      <c r="O26" s="464"/>
    </row>
    <row r="27" spans="1:21" ht="11.25" customHeight="1">
      <c r="A27" s="464"/>
      <c r="B27" s="474"/>
      <c r="C27" s="1755" t="s">
        <v>375</v>
      </c>
      <c r="D27" s="1755"/>
      <c r="E27" s="116">
        <v>12448</v>
      </c>
      <c r="F27" s="116">
        <v>12423</v>
      </c>
      <c r="G27" s="116">
        <v>12424</v>
      </c>
      <c r="H27" s="116">
        <v>12427</v>
      </c>
      <c r="I27" s="116">
        <v>12403</v>
      </c>
      <c r="J27" s="116">
        <v>12362</v>
      </c>
      <c r="K27" s="116">
        <v>12323</v>
      </c>
      <c r="L27" s="116">
        <v>12278</v>
      </c>
      <c r="M27" s="116">
        <v>12152</v>
      </c>
      <c r="N27" s="475"/>
      <c r="O27" s="464"/>
    </row>
    <row r="28" spans="1:21" s="499" customFormat="1" ht="9.75" customHeight="1">
      <c r="A28" s="495"/>
      <c r="B28" s="496"/>
      <c r="C28" s="1754" t="s">
        <v>590</v>
      </c>
      <c r="D28" s="1754"/>
      <c r="E28" s="1754"/>
      <c r="F28" s="1754"/>
      <c r="G28" s="1754"/>
      <c r="H28" s="1754"/>
      <c r="I28" s="1754"/>
      <c r="J28" s="1754"/>
      <c r="K28" s="1754"/>
      <c r="L28" s="1754"/>
      <c r="M28" s="1754"/>
      <c r="N28" s="497"/>
      <c r="O28" s="498"/>
    </row>
    <row r="29" spans="1:21" ht="9" customHeight="1" thickBot="1">
      <c r="A29" s="464"/>
      <c r="B29" s="474"/>
      <c r="C29" s="474"/>
      <c r="D29" s="474"/>
      <c r="E29" s="471"/>
      <c r="F29" s="471"/>
      <c r="G29" s="471"/>
      <c r="H29" s="471"/>
      <c r="I29" s="471"/>
      <c r="J29" s="471"/>
      <c r="K29" s="472"/>
      <c r="L29" s="471"/>
      <c r="M29" s="472"/>
      <c r="N29" s="475"/>
      <c r="O29" s="500"/>
    </row>
    <row r="30" spans="1:21" ht="13.5" customHeight="1" thickBot="1">
      <c r="A30" s="464"/>
      <c r="B30" s="474"/>
      <c r="C30" s="1735" t="s">
        <v>1</v>
      </c>
      <c r="D30" s="1736"/>
      <c r="E30" s="1736"/>
      <c r="F30" s="1736"/>
      <c r="G30" s="1736"/>
      <c r="H30" s="1736"/>
      <c r="I30" s="1736"/>
      <c r="J30" s="1736"/>
      <c r="K30" s="1736"/>
      <c r="L30" s="1736"/>
      <c r="M30" s="1737"/>
      <c r="N30" s="475"/>
      <c r="O30" s="464"/>
    </row>
    <row r="31" spans="1:21" ht="9.75" customHeight="1">
      <c r="A31" s="464"/>
      <c r="B31" s="474"/>
      <c r="C31" s="119" t="s">
        <v>78</v>
      </c>
      <c r="D31" s="472"/>
      <c r="E31" s="501"/>
      <c r="F31" s="501"/>
      <c r="G31" s="501"/>
      <c r="H31" s="501"/>
      <c r="I31" s="501"/>
      <c r="J31" s="501"/>
      <c r="K31" s="501"/>
      <c r="L31" s="501"/>
      <c r="M31" s="501"/>
      <c r="N31" s="475"/>
      <c r="O31" s="464"/>
    </row>
    <row r="32" spans="1:21" s="506" customFormat="1" ht="13.5" customHeight="1">
      <c r="A32" s="502"/>
      <c r="B32" s="503"/>
      <c r="C32" s="1756" t="s">
        <v>352</v>
      </c>
      <c r="D32" s="1756"/>
      <c r="E32" s="504">
        <v>358748</v>
      </c>
      <c r="F32" s="504">
        <v>343272</v>
      </c>
      <c r="G32" s="504">
        <v>330132</v>
      </c>
      <c r="H32" s="504">
        <v>325048</v>
      </c>
      <c r="I32" s="504">
        <v>320447</v>
      </c>
      <c r="J32" s="504">
        <v>324815</v>
      </c>
      <c r="K32" s="504">
        <v>311269</v>
      </c>
      <c r="L32" s="504">
        <v>306725</v>
      </c>
      <c r="M32" s="504">
        <v>306062</v>
      </c>
      <c r="N32" s="505"/>
      <c r="O32" s="502"/>
      <c r="Q32" s="850"/>
      <c r="R32" s="850"/>
      <c r="S32" s="850"/>
      <c r="T32" s="850"/>
      <c r="U32" s="850"/>
    </row>
    <row r="33" spans="1:15" s="506" customFormat="1" ht="15" customHeight="1">
      <c r="A33" s="502"/>
      <c r="B33" s="503"/>
      <c r="C33" s="790" t="s">
        <v>351</v>
      </c>
      <c r="D33" s="790"/>
      <c r="E33" s="116"/>
      <c r="F33" s="116"/>
      <c r="G33" s="116"/>
      <c r="H33" s="116"/>
      <c r="I33" s="116"/>
      <c r="J33" s="116"/>
      <c r="K33" s="116"/>
      <c r="L33" s="116"/>
      <c r="M33" s="116"/>
      <c r="N33" s="505"/>
      <c r="O33" s="502"/>
    </row>
    <row r="34" spans="1:15" s="478" customFormat="1" ht="12.75" customHeight="1">
      <c r="A34" s="476"/>
      <c r="B34" s="477"/>
      <c r="C34" s="1757" t="s">
        <v>145</v>
      </c>
      <c r="D34" s="1757"/>
      <c r="E34" s="116">
        <v>289516</v>
      </c>
      <c r="F34" s="116">
        <v>277559</v>
      </c>
      <c r="G34" s="116">
        <v>266421</v>
      </c>
      <c r="H34" s="116">
        <v>263059</v>
      </c>
      <c r="I34" s="116">
        <v>260352</v>
      </c>
      <c r="J34" s="116">
        <v>265027</v>
      </c>
      <c r="K34" s="116">
        <v>252370</v>
      </c>
      <c r="L34" s="116">
        <v>247459</v>
      </c>
      <c r="M34" s="116">
        <v>245668</v>
      </c>
      <c r="N34" s="507"/>
      <c r="O34" s="476"/>
    </row>
    <row r="35" spans="1:15" s="478" customFormat="1" ht="23.25" customHeight="1">
      <c r="A35" s="476"/>
      <c r="B35" s="477"/>
      <c r="C35" s="1757" t="s">
        <v>146</v>
      </c>
      <c r="D35" s="1757"/>
      <c r="E35" s="116">
        <v>18252</v>
      </c>
      <c r="F35" s="116">
        <v>15764</v>
      </c>
      <c r="G35" s="116">
        <v>14240</v>
      </c>
      <c r="H35" s="116">
        <v>13696</v>
      </c>
      <c r="I35" s="116">
        <v>13207</v>
      </c>
      <c r="J35" s="116">
        <v>13072</v>
      </c>
      <c r="K35" s="116">
        <v>12325</v>
      </c>
      <c r="L35" s="116">
        <v>13137</v>
      </c>
      <c r="M35" s="116">
        <v>14310</v>
      </c>
      <c r="N35" s="507"/>
      <c r="O35" s="476"/>
    </row>
    <row r="36" spans="1:15" s="478" customFormat="1" ht="21.75" customHeight="1">
      <c r="A36" s="476"/>
      <c r="B36" s="477"/>
      <c r="C36" s="1757" t="s">
        <v>148</v>
      </c>
      <c r="D36" s="1757"/>
      <c r="E36" s="116">
        <v>50938</v>
      </c>
      <c r="F36" s="116">
        <v>49912</v>
      </c>
      <c r="G36" s="116">
        <v>49436</v>
      </c>
      <c r="H36" s="116">
        <v>48259</v>
      </c>
      <c r="I36" s="116">
        <v>46853</v>
      </c>
      <c r="J36" s="116">
        <v>46681</v>
      </c>
      <c r="K36" s="116">
        <v>46535</v>
      </c>
      <c r="L36" s="116">
        <v>46092</v>
      </c>
      <c r="M36" s="116">
        <v>46048</v>
      </c>
      <c r="N36" s="507"/>
      <c r="O36" s="476"/>
    </row>
    <row r="37" spans="1:15" s="478" customFormat="1" ht="20.25" customHeight="1">
      <c r="A37" s="476"/>
      <c r="B37" s="477"/>
      <c r="C37" s="1757" t="s">
        <v>149</v>
      </c>
      <c r="D37" s="1757"/>
      <c r="E37" s="116">
        <v>42</v>
      </c>
      <c r="F37" s="116">
        <v>37</v>
      </c>
      <c r="G37" s="116">
        <v>35</v>
      </c>
      <c r="H37" s="116">
        <v>34</v>
      </c>
      <c r="I37" s="116">
        <v>35</v>
      </c>
      <c r="J37" s="116">
        <v>35</v>
      </c>
      <c r="K37" s="116">
        <v>39</v>
      </c>
      <c r="L37" s="116">
        <v>37</v>
      </c>
      <c r="M37" s="116">
        <v>36</v>
      </c>
      <c r="N37" s="507"/>
      <c r="O37" s="476"/>
    </row>
    <row r="38" spans="1:15" ht="15" customHeight="1">
      <c r="A38" s="464"/>
      <c r="B38" s="474"/>
      <c r="C38" s="1756" t="s">
        <v>366</v>
      </c>
      <c r="D38" s="1756"/>
      <c r="E38" s="504"/>
      <c r="F38" s="504"/>
      <c r="G38" s="504"/>
      <c r="H38" s="504"/>
      <c r="I38" s="504"/>
      <c r="J38" s="504"/>
      <c r="K38" s="504"/>
      <c r="L38" s="504"/>
      <c r="M38" s="504"/>
      <c r="N38" s="475"/>
      <c r="O38" s="464"/>
    </row>
    <row r="39" spans="1:15" ht="10.5" customHeight="1">
      <c r="A39" s="464"/>
      <c r="B39" s="474"/>
      <c r="C39" s="128" t="s">
        <v>62</v>
      </c>
      <c r="D39" s="175"/>
      <c r="E39" s="508">
        <v>21490</v>
      </c>
      <c r="F39" s="508">
        <v>20725</v>
      </c>
      <c r="G39" s="508">
        <v>19901</v>
      </c>
      <c r="H39" s="508">
        <v>19821</v>
      </c>
      <c r="I39" s="508">
        <v>19542</v>
      </c>
      <c r="J39" s="508">
        <v>19758</v>
      </c>
      <c r="K39" s="508">
        <v>18618</v>
      </c>
      <c r="L39" s="508">
        <v>18307</v>
      </c>
      <c r="M39" s="508">
        <v>18132</v>
      </c>
      <c r="N39" s="475"/>
      <c r="O39" s="464">
        <v>24716</v>
      </c>
    </row>
    <row r="40" spans="1:15" ht="10.5" customHeight="1">
      <c r="A40" s="464"/>
      <c r="B40" s="474"/>
      <c r="C40" s="128" t="s">
        <v>55</v>
      </c>
      <c r="D40" s="175"/>
      <c r="E40" s="508">
        <v>4694</v>
      </c>
      <c r="F40" s="508">
        <v>4418</v>
      </c>
      <c r="G40" s="508">
        <v>4090</v>
      </c>
      <c r="H40" s="508">
        <v>4031</v>
      </c>
      <c r="I40" s="508">
        <v>4012</v>
      </c>
      <c r="J40" s="508">
        <v>4120</v>
      </c>
      <c r="K40" s="508">
        <v>4146</v>
      </c>
      <c r="L40" s="508">
        <v>4228</v>
      </c>
      <c r="M40" s="508">
        <v>4209</v>
      </c>
      <c r="N40" s="475"/>
      <c r="O40" s="464">
        <v>5505</v>
      </c>
    </row>
    <row r="41" spans="1:15" ht="10.5" customHeight="1">
      <c r="A41" s="464"/>
      <c r="B41" s="474"/>
      <c r="C41" s="128" t="s">
        <v>64</v>
      </c>
      <c r="D41" s="175"/>
      <c r="E41" s="508">
        <v>29564</v>
      </c>
      <c r="F41" s="508">
        <v>28496</v>
      </c>
      <c r="G41" s="508">
        <v>27475</v>
      </c>
      <c r="H41" s="508">
        <v>26951</v>
      </c>
      <c r="I41" s="508">
        <v>27092</v>
      </c>
      <c r="J41" s="508">
        <v>27739</v>
      </c>
      <c r="K41" s="508">
        <v>26328</v>
      </c>
      <c r="L41" s="508">
        <v>25124</v>
      </c>
      <c r="M41" s="508">
        <v>24757</v>
      </c>
      <c r="N41" s="475"/>
      <c r="O41" s="464">
        <v>35834</v>
      </c>
    </row>
    <row r="42" spans="1:15" ht="10.5" customHeight="1">
      <c r="A42" s="464"/>
      <c r="B42" s="474"/>
      <c r="C42" s="128" t="s">
        <v>66</v>
      </c>
      <c r="D42" s="175"/>
      <c r="E42" s="508">
        <v>3057</v>
      </c>
      <c r="F42" s="508">
        <v>2948</v>
      </c>
      <c r="G42" s="508">
        <v>2781</v>
      </c>
      <c r="H42" s="508">
        <v>2756</v>
      </c>
      <c r="I42" s="508">
        <v>2844</v>
      </c>
      <c r="J42" s="508">
        <v>3021</v>
      </c>
      <c r="K42" s="508">
        <v>2781</v>
      </c>
      <c r="L42" s="508">
        <v>2715</v>
      </c>
      <c r="M42" s="508">
        <v>2691</v>
      </c>
      <c r="N42" s="475"/>
      <c r="O42" s="464">
        <v>3304</v>
      </c>
    </row>
    <row r="43" spans="1:15" ht="10.5" customHeight="1">
      <c r="A43" s="464"/>
      <c r="B43" s="474"/>
      <c r="C43" s="128" t="s">
        <v>75</v>
      </c>
      <c r="D43" s="175"/>
      <c r="E43" s="508">
        <v>5632</v>
      </c>
      <c r="F43" s="508">
        <v>5491</v>
      </c>
      <c r="G43" s="508">
        <v>5340</v>
      </c>
      <c r="H43" s="508">
        <v>5320</v>
      </c>
      <c r="I43" s="508">
        <v>5393</v>
      </c>
      <c r="J43" s="508">
        <v>5290</v>
      </c>
      <c r="K43" s="508">
        <v>4990</v>
      </c>
      <c r="L43" s="508">
        <v>4873</v>
      </c>
      <c r="M43" s="508">
        <v>4788</v>
      </c>
      <c r="N43" s="475"/>
      <c r="O43" s="464">
        <v>6334</v>
      </c>
    </row>
    <row r="44" spans="1:15" ht="10.5" customHeight="1">
      <c r="A44" s="464"/>
      <c r="B44" s="474"/>
      <c r="C44" s="128" t="s">
        <v>61</v>
      </c>
      <c r="D44" s="175"/>
      <c r="E44" s="508">
        <v>12012</v>
      </c>
      <c r="F44" s="508">
        <v>11473</v>
      </c>
      <c r="G44" s="508">
        <v>11012</v>
      </c>
      <c r="H44" s="508">
        <v>10738</v>
      </c>
      <c r="I44" s="508">
        <v>10473</v>
      </c>
      <c r="J44" s="508">
        <v>10546</v>
      </c>
      <c r="K44" s="508">
        <v>10254</v>
      </c>
      <c r="L44" s="508">
        <v>9876</v>
      </c>
      <c r="M44" s="508">
        <v>9919</v>
      </c>
      <c r="N44" s="475"/>
      <c r="O44" s="464">
        <v>14052</v>
      </c>
    </row>
    <row r="45" spans="1:15" ht="10.5" customHeight="1">
      <c r="A45" s="464"/>
      <c r="B45" s="474"/>
      <c r="C45" s="128" t="s">
        <v>56</v>
      </c>
      <c r="D45" s="175"/>
      <c r="E45" s="508">
        <v>5169</v>
      </c>
      <c r="F45" s="508">
        <v>4892</v>
      </c>
      <c r="G45" s="508">
        <v>4625</v>
      </c>
      <c r="H45" s="508">
        <v>4715</v>
      </c>
      <c r="I45" s="508">
        <v>4799</v>
      </c>
      <c r="J45" s="508">
        <v>4829</v>
      </c>
      <c r="K45" s="508">
        <v>4831</v>
      </c>
      <c r="L45" s="508">
        <v>4828</v>
      </c>
      <c r="M45" s="508">
        <v>4525</v>
      </c>
      <c r="N45" s="475"/>
      <c r="O45" s="464">
        <v>5973</v>
      </c>
    </row>
    <row r="46" spans="1:15" ht="10.5" customHeight="1">
      <c r="A46" s="464"/>
      <c r="B46" s="474"/>
      <c r="C46" s="128" t="s">
        <v>74</v>
      </c>
      <c r="D46" s="175"/>
      <c r="E46" s="508">
        <v>20079</v>
      </c>
      <c r="F46" s="508">
        <v>16823</v>
      </c>
      <c r="G46" s="508">
        <v>14553</v>
      </c>
      <c r="H46" s="508">
        <v>13151</v>
      </c>
      <c r="I46" s="508">
        <v>12385</v>
      </c>
      <c r="J46" s="508">
        <v>12822</v>
      </c>
      <c r="K46" s="508">
        <v>13387</v>
      </c>
      <c r="L46" s="508">
        <v>15900</v>
      </c>
      <c r="M46" s="508">
        <v>19591</v>
      </c>
      <c r="N46" s="475"/>
      <c r="O46" s="464">
        <v>26102</v>
      </c>
    </row>
    <row r="47" spans="1:15" ht="10.5" customHeight="1">
      <c r="A47" s="464"/>
      <c r="B47" s="474"/>
      <c r="C47" s="128" t="s">
        <v>76</v>
      </c>
      <c r="D47" s="175"/>
      <c r="E47" s="508">
        <v>3762</v>
      </c>
      <c r="F47" s="508">
        <v>3656</v>
      </c>
      <c r="G47" s="508">
        <v>3516</v>
      </c>
      <c r="H47" s="508">
        <v>3494</v>
      </c>
      <c r="I47" s="508">
        <v>3509</v>
      </c>
      <c r="J47" s="508">
        <v>3632</v>
      </c>
      <c r="K47" s="508">
        <v>3499</v>
      </c>
      <c r="L47" s="508">
        <v>3481</v>
      </c>
      <c r="M47" s="508">
        <v>3462</v>
      </c>
      <c r="N47" s="475"/>
      <c r="O47" s="464">
        <v>4393</v>
      </c>
    </row>
    <row r="48" spans="1:15" ht="10.5" customHeight="1">
      <c r="A48" s="464"/>
      <c r="B48" s="474"/>
      <c r="C48" s="128" t="s">
        <v>60</v>
      </c>
      <c r="D48" s="175"/>
      <c r="E48" s="508">
        <v>13559</v>
      </c>
      <c r="F48" s="508">
        <v>12887</v>
      </c>
      <c r="G48" s="508">
        <v>12274</v>
      </c>
      <c r="H48" s="508">
        <v>12039</v>
      </c>
      <c r="I48" s="508">
        <v>11506</v>
      </c>
      <c r="J48" s="508">
        <v>11657</v>
      </c>
      <c r="K48" s="508">
        <v>11039</v>
      </c>
      <c r="L48" s="508">
        <v>10941</v>
      </c>
      <c r="M48" s="508">
        <v>10781</v>
      </c>
      <c r="N48" s="475"/>
      <c r="O48" s="464">
        <v>16923</v>
      </c>
    </row>
    <row r="49" spans="1:15" ht="10.5" customHeight="1">
      <c r="A49" s="464"/>
      <c r="B49" s="474"/>
      <c r="C49" s="128" t="s">
        <v>59</v>
      </c>
      <c r="D49" s="175"/>
      <c r="E49" s="508">
        <v>71166</v>
      </c>
      <c r="F49" s="508">
        <v>68870</v>
      </c>
      <c r="G49" s="508">
        <v>67421</v>
      </c>
      <c r="H49" s="508">
        <v>66291</v>
      </c>
      <c r="I49" s="508">
        <v>64778</v>
      </c>
      <c r="J49" s="508">
        <v>65118</v>
      </c>
      <c r="K49" s="508">
        <v>62809</v>
      </c>
      <c r="L49" s="508">
        <v>61039</v>
      </c>
      <c r="M49" s="508">
        <v>59650</v>
      </c>
      <c r="N49" s="475"/>
      <c r="O49" s="464">
        <v>81201</v>
      </c>
    </row>
    <row r="50" spans="1:15" ht="10.5" customHeight="1">
      <c r="A50" s="464"/>
      <c r="B50" s="474"/>
      <c r="C50" s="128" t="s">
        <v>57</v>
      </c>
      <c r="D50" s="175"/>
      <c r="E50" s="508">
        <v>3562</v>
      </c>
      <c r="F50" s="508">
        <v>3379</v>
      </c>
      <c r="G50" s="508">
        <v>3217</v>
      </c>
      <c r="H50" s="508">
        <v>3224</v>
      </c>
      <c r="I50" s="508">
        <v>3276</v>
      </c>
      <c r="J50" s="508">
        <v>3415</v>
      </c>
      <c r="K50" s="508">
        <v>3423</v>
      </c>
      <c r="L50" s="508">
        <v>3306</v>
      </c>
      <c r="M50" s="508">
        <v>3271</v>
      </c>
      <c r="N50" s="475"/>
      <c r="O50" s="464">
        <v>4403</v>
      </c>
    </row>
    <row r="51" spans="1:15" ht="10.5" customHeight="1">
      <c r="A51" s="464"/>
      <c r="B51" s="474"/>
      <c r="C51" s="128" t="s">
        <v>63</v>
      </c>
      <c r="D51" s="175"/>
      <c r="E51" s="508">
        <v>76769</v>
      </c>
      <c r="F51" s="508">
        <v>74437</v>
      </c>
      <c r="G51" s="508">
        <v>72011</v>
      </c>
      <c r="H51" s="508">
        <v>72276</v>
      </c>
      <c r="I51" s="508">
        <v>71363</v>
      </c>
      <c r="J51" s="508">
        <v>72313</v>
      </c>
      <c r="K51" s="508">
        <v>68164</v>
      </c>
      <c r="L51" s="508">
        <v>65730</v>
      </c>
      <c r="M51" s="508">
        <v>64283</v>
      </c>
      <c r="N51" s="475"/>
      <c r="O51" s="464">
        <v>88638</v>
      </c>
    </row>
    <row r="52" spans="1:15" ht="10.5" customHeight="1">
      <c r="A52" s="464"/>
      <c r="B52" s="474"/>
      <c r="C52" s="128" t="s">
        <v>79</v>
      </c>
      <c r="D52" s="175"/>
      <c r="E52" s="508">
        <v>14971</v>
      </c>
      <c r="F52" s="508">
        <v>14132</v>
      </c>
      <c r="G52" s="508">
        <v>13393</v>
      </c>
      <c r="H52" s="508">
        <v>12907</v>
      </c>
      <c r="I52" s="508">
        <v>12868</v>
      </c>
      <c r="J52" s="508">
        <v>12837</v>
      </c>
      <c r="K52" s="508">
        <v>12468</v>
      </c>
      <c r="L52" s="508">
        <v>12477</v>
      </c>
      <c r="M52" s="508">
        <v>12274</v>
      </c>
      <c r="N52" s="475"/>
      <c r="O52" s="464">
        <v>18640</v>
      </c>
    </row>
    <row r="53" spans="1:15" ht="10.5" customHeight="1">
      <c r="A53" s="464"/>
      <c r="B53" s="474"/>
      <c r="C53" s="128" t="s">
        <v>58</v>
      </c>
      <c r="D53" s="175"/>
      <c r="E53" s="508">
        <v>30778</v>
      </c>
      <c r="F53" s="508">
        <v>30150</v>
      </c>
      <c r="G53" s="508">
        <v>29269</v>
      </c>
      <c r="H53" s="508">
        <v>28605</v>
      </c>
      <c r="I53" s="508">
        <v>28404</v>
      </c>
      <c r="J53" s="508">
        <v>28567</v>
      </c>
      <c r="K53" s="508">
        <v>27088</v>
      </c>
      <c r="L53" s="508">
        <v>26494</v>
      </c>
      <c r="M53" s="508">
        <v>26113</v>
      </c>
      <c r="N53" s="475"/>
      <c r="O53" s="464">
        <v>35533</v>
      </c>
    </row>
    <row r="54" spans="1:15" ht="10.5" customHeight="1">
      <c r="A54" s="464"/>
      <c r="B54" s="474"/>
      <c r="C54" s="128" t="s">
        <v>65</v>
      </c>
      <c r="D54" s="175"/>
      <c r="E54" s="508">
        <v>5966</v>
      </c>
      <c r="F54" s="508">
        <v>5713</v>
      </c>
      <c r="G54" s="508">
        <v>5558</v>
      </c>
      <c r="H54" s="508">
        <v>5418</v>
      </c>
      <c r="I54" s="508">
        <v>5505</v>
      </c>
      <c r="J54" s="508">
        <v>5560</v>
      </c>
      <c r="K54" s="508">
        <v>5294</v>
      </c>
      <c r="L54" s="508">
        <v>5129</v>
      </c>
      <c r="M54" s="508">
        <v>5092</v>
      </c>
      <c r="N54" s="475"/>
      <c r="O54" s="464">
        <v>6979</v>
      </c>
    </row>
    <row r="55" spans="1:15" ht="10.5" customHeight="1">
      <c r="A55" s="464"/>
      <c r="B55" s="474"/>
      <c r="C55" s="128" t="s">
        <v>67</v>
      </c>
      <c r="D55" s="175"/>
      <c r="E55" s="508">
        <v>4944</v>
      </c>
      <c r="F55" s="508">
        <v>4756</v>
      </c>
      <c r="G55" s="508">
        <v>4530</v>
      </c>
      <c r="H55" s="508">
        <v>4616</v>
      </c>
      <c r="I55" s="508">
        <v>4614</v>
      </c>
      <c r="J55" s="508">
        <v>4804</v>
      </c>
      <c r="K55" s="508">
        <v>4488</v>
      </c>
      <c r="L55" s="508">
        <v>4351</v>
      </c>
      <c r="M55" s="508">
        <v>4316</v>
      </c>
      <c r="N55" s="475"/>
      <c r="O55" s="464">
        <v>5622</v>
      </c>
    </row>
    <row r="56" spans="1:15" ht="10.5" customHeight="1">
      <c r="A56" s="464"/>
      <c r="B56" s="474"/>
      <c r="C56" s="128" t="s">
        <v>77</v>
      </c>
      <c r="D56" s="175"/>
      <c r="E56" s="508">
        <v>10519</v>
      </c>
      <c r="F56" s="508">
        <v>10149</v>
      </c>
      <c r="G56" s="508">
        <v>9795</v>
      </c>
      <c r="H56" s="508">
        <v>9756</v>
      </c>
      <c r="I56" s="508">
        <v>9917</v>
      </c>
      <c r="J56" s="508">
        <v>10389</v>
      </c>
      <c r="K56" s="508">
        <v>9763</v>
      </c>
      <c r="L56" s="508">
        <v>9509</v>
      </c>
      <c r="M56" s="508">
        <v>9535</v>
      </c>
      <c r="N56" s="475"/>
      <c r="O56" s="464">
        <v>12225</v>
      </c>
    </row>
    <row r="57" spans="1:15" ht="10.5" customHeight="1">
      <c r="A57" s="464"/>
      <c r="B57" s="474"/>
      <c r="C57" s="128" t="s">
        <v>132</v>
      </c>
      <c r="D57" s="175"/>
      <c r="E57" s="508">
        <v>8538</v>
      </c>
      <c r="F57" s="508">
        <v>8203</v>
      </c>
      <c r="G57" s="508">
        <v>7905</v>
      </c>
      <c r="H57" s="508">
        <v>7722</v>
      </c>
      <c r="I57" s="508">
        <v>7567</v>
      </c>
      <c r="J57" s="508">
        <v>7679</v>
      </c>
      <c r="K57" s="508">
        <v>7530</v>
      </c>
      <c r="L57" s="508">
        <v>7577</v>
      </c>
      <c r="M57" s="508">
        <v>7786</v>
      </c>
      <c r="N57" s="475"/>
      <c r="O57" s="464">
        <v>8291</v>
      </c>
    </row>
    <row r="58" spans="1:15" ht="10.5" customHeight="1">
      <c r="A58" s="464"/>
      <c r="B58" s="474"/>
      <c r="C58" s="128" t="s">
        <v>133</v>
      </c>
      <c r="D58" s="175"/>
      <c r="E58" s="508">
        <v>10259</v>
      </c>
      <c r="F58" s="508">
        <v>9810</v>
      </c>
      <c r="G58" s="508">
        <v>9563</v>
      </c>
      <c r="H58" s="508">
        <v>9234</v>
      </c>
      <c r="I58" s="508">
        <v>8986</v>
      </c>
      <c r="J58" s="508">
        <v>9099</v>
      </c>
      <c r="K58" s="508">
        <v>8779</v>
      </c>
      <c r="L58" s="508">
        <v>9175</v>
      </c>
      <c r="M58" s="508">
        <v>9291</v>
      </c>
      <c r="N58" s="475"/>
      <c r="O58" s="464">
        <v>12043</v>
      </c>
    </row>
    <row r="59" spans="1:15" s="506" customFormat="1" ht="15" customHeight="1">
      <c r="A59" s="502"/>
      <c r="B59" s="503"/>
      <c r="C59" s="790" t="s">
        <v>150</v>
      </c>
      <c r="D59" s="790"/>
      <c r="E59" s="504"/>
      <c r="F59" s="504"/>
      <c r="G59" s="504"/>
      <c r="H59" s="504"/>
      <c r="I59" s="504"/>
      <c r="J59" s="504"/>
      <c r="K59" s="504"/>
      <c r="L59" s="504"/>
      <c r="M59" s="504"/>
      <c r="N59" s="505"/>
      <c r="O59" s="502"/>
    </row>
    <row r="60" spans="1:15" s="478" customFormat="1" ht="13.5" customHeight="1">
      <c r="A60" s="476"/>
      <c r="B60" s="477"/>
      <c r="C60" s="1757" t="s">
        <v>151</v>
      </c>
      <c r="D60" s="1757"/>
      <c r="E60" s="509">
        <v>465.06</v>
      </c>
      <c r="F60" s="509">
        <v>464.55</v>
      </c>
      <c r="G60" s="509">
        <v>464.61</v>
      </c>
      <c r="H60" s="509">
        <v>463.53</v>
      </c>
      <c r="I60" s="509">
        <v>465.95</v>
      </c>
      <c r="J60" s="509">
        <v>467.72</v>
      </c>
      <c r="K60" s="509">
        <v>466.22</v>
      </c>
      <c r="L60" s="509">
        <v>461.75</v>
      </c>
      <c r="M60" s="509">
        <v>462.61</v>
      </c>
      <c r="N60" s="507"/>
      <c r="O60" s="476">
        <v>491.25</v>
      </c>
    </row>
    <row r="61" spans="1:15" ht="9.75" customHeight="1">
      <c r="A61" s="464"/>
      <c r="B61" s="474"/>
      <c r="C61" s="1754" t="s">
        <v>591</v>
      </c>
      <c r="D61" s="1754"/>
      <c r="E61" s="1754"/>
      <c r="F61" s="1754"/>
      <c r="G61" s="1754"/>
      <c r="H61" s="1754"/>
      <c r="I61" s="1754"/>
      <c r="J61" s="1754"/>
      <c r="K61" s="1754"/>
      <c r="L61" s="1754"/>
      <c r="M61" s="1754"/>
      <c r="N61" s="475"/>
      <c r="O61" s="464"/>
    </row>
    <row r="62" spans="1:15" ht="9" customHeight="1" thickBot="1">
      <c r="A62" s="464"/>
      <c r="B62" s="474"/>
      <c r="C62" s="417"/>
      <c r="D62" s="417"/>
      <c r="E62" s="417"/>
      <c r="F62" s="417"/>
      <c r="G62" s="417"/>
      <c r="H62" s="417"/>
      <c r="I62" s="417"/>
      <c r="J62" s="417"/>
      <c r="K62" s="417"/>
      <c r="L62" s="417"/>
      <c r="M62" s="417"/>
      <c r="N62" s="475"/>
      <c r="O62" s="464"/>
    </row>
    <row r="63" spans="1:15" ht="13.5" customHeight="1" thickBot="1">
      <c r="A63" s="464"/>
      <c r="B63" s="474"/>
      <c r="C63" s="1735" t="s">
        <v>22</v>
      </c>
      <c r="D63" s="1736"/>
      <c r="E63" s="1736"/>
      <c r="F63" s="1736"/>
      <c r="G63" s="1736"/>
      <c r="H63" s="1736"/>
      <c r="I63" s="1736"/>
      <c r="J63" s="1736"/>
      <c r="K63" s="1736"/>
      <c r="L63" s="1736"/>
      <c r="M63" s="1737"/>
      <c r="N63" s="475"/>
      <c r="O63" s="464"/>
    </row>
    <row r="64" spans="1:15" ht="9.75" customHeight="1">
      <c r="A64" s="464"/>
      <c r="B64" s="474"/>
      <c r="C64" s="122" t="s">
        <v>78</v>
      </c>
      <c r="D64" s="493"/>
      <c r="E64" s="511"/>
      <c r="F64" s="511"/>
      <c r="G64" s="511"/>
      <c r="H64" s="511"/>
      <c r="I64" s="511"/>
      <c r="J64" s="511"/>
      <c r="K64" s="511"/>
      <c r="L64" s="511"/>
      <c r="M64" s="511"/>
      <c r="N64" s="475"/>
      <c r="O64" s="464"/>
    </row>
    <row r="65" spans="1:15" ht="13.5" customHeight="1">
      <c r="A65" s="464"/>
      <c r="B65" s="474"/>
      <c r="C65" s="1753" t="s">
        <v>147</v>
      </c>
      <c r="D65" s="1753"/>
      <c r="E65" s="504">
        <f t="shared" ref="E65:L65" si="0">+E66+E67</f>
        <v>108380</v>
      </c>
      <c r="F65" s="504">
        <f t="shared" si="0"/>
        <v>87475</v>
      </c>
      <c r="G65" s="504">
        <f t="shared" si="0"/>
        <v>94736</v>
      </c>
      <c r="H65" s="504">
        <f t="shared" si="0"/>
        <v>104981</v>
      </c>
      <c r="I65" s="504">
        <f t="shared" si="0"/>
        <v>91098</v>
      </c>
      <c r="J65" s="504">
        <f t="shared" si="0"/>
        <v>99731</v>
      </c>
      <c r="K65" s="504">
        <f t="shared" si="0"/>
        <v>100923</v>
      </c>
      <c r="L65" s="504">
        <f t="shared" si="0"/>
        <v>103054</v>
      </c>
      <c r="M65" s="504">
        <f t="shared" ref="M65" si="1">+M66+M67</f>
        <v>109810</v>
      </c>
      <c r="N65" s="475"/>
      <c r="O65" s="464"/>
    </row>
    <row r="66" spans="1:15" ht="11.25" customHeight="1">
      <c r="A66" s="464"/>
      <c r="B66" s="474"/>
      <c r="C66" s="128" t="s">
        <v>72</v>
      </c>
      <c r="D66" s="788"/>
      <c r="E66" s="508">
        <v>42900</v>
      </c>
      <c r="F66" s="508">
        <v>35001</v>
      </c>
      <c r="G66" s="508">
        <v>37591</v>
      </c>
      <c r="H66" s="508">
        <v>41709</v>
      </c>
      <c r="I66" s="508">
        <v>36516</v>
      </c>
      <c r="J66" s="508">
        <v>40293</v>
      </c>
      <c r="K66" s="508">
        <v>39845</v>
      </c>
      <c r="L66" s="508">
        <v>40632</v>
      </c>
      <c r="M66" s="508">
        <v>43461</v>
      </c>
      <c r="N66" s="475"/>
      <c r="O66" s="464"/>
    </row>
    <row r="67" spans="1:15" ht="11.25" customHeight="1">
      <c r="A67" s="464"/>
      <c r="B67" s="474"/>
      <c r="C67" s="128" t="s">
        <v>71</v>
      </c>
      <c r="D67" s="788"/>
      <c r="E67" s="508">
        <v>65480</v>
      </c>
      <c r="F67" s="508">
        <v>52474</v>
      </c>
      <c r="G67" s="508">
        <v>57145</v>
      </c>
      <c r="H67" s="508">
        <v>63272</v>
      </c>
      <c r="I67" s="508">
        <v>54582</v>
      </c>
      <c r="J67" s="508">
        <v>59438</v>
      </c>
      <c r="K67" s="508">
        <v>61078</v>
      </c>
      <c r="L67" s="508">
        <v>62422</v>
      </c>
      <c r="M67" s="508">
        <v>66349</v>
      </c>
      <c r="N67" s="475"/>
      <c r="O67" s="464">
        <v>58328</v>
      </c>
    </row>
    <row r="68" spans="1:15" s="506" customFormat="1" ht="12" customHeight="1">
      <c r="A68" s="502"/>
      <c r="B68" s="503"/>
      <c r="C68" s="1754" t="s">
        <v>588</v>
      </c>
      <c r="D68" s="1754"/>
      <c r="E68" s="1754"/>
      <c r="F68" s="1754"/>
      <c r="G68" s="1754"/>
      <c r="H68" s="1754"/>
      <c r="I68" s="1754" t="s">
        <v>483</v>
      </c>
      <c r="J68" s="1754"/>
      <c r="K68" s="1754"/>
      <c r="L68" s="1754"/>
      <c r="M68" s="1754"/>
      <c r="N68" s="475"/>
      <c r="O68" s="502"/>
    </row>
    <row r="69" spans="1:15" ht="13.5" customHeight="1">
      <c r="A69" s="464"/>
      <c r="B69" s="474"/>
      <c r="C69" s="512" t="s">
        <v>405</v>
      </c>
      <c r="D69" s="123"/>
      <c r="E69" s="123"/>
      <c r="F69" s="123"/>
      <c r="G69" s="884" t="s">
        <v>136</v>
      </c>
      <c r="H69" s="123"/>
      <c r="I69" s="123"/>
      <c r="J69" s="123"/>
      <c r="K69" s="123"/>
      <c r="L69" s="123"/>
      <c r="M69" s="123"/>
      <c r="N69" s="475"/>
      <c r="O69" s="464"/>
    </row>
    <row r="70" spans="1:15" ht="9" customHeight="1">
      <c r="A70" s="464"/>
      <c r="B70" s="474"/>
      <c r="C70" s="1758" t="s">
        <v>248</v>
      </c>
      <c r="D70" s="1758"/>
      <c r="E70" s="1758"/>
      <c r="F70" s="1758"/>
      <c r="G70" s="1758"/>
      <c r="H70" s="1758"/>
      <c r="I70" s="1758"/>
      <c r="J70" s="1758"/>
      <c r="K70" s="1758"/>
      <c r="L70" s="1758"/>
      <c r="M70" s="1758"/>
      <c r="N70" s="475"/>
      <c r="O70" s="464"/>
    </row>
    <row r="71" spans="1:15" ht="9" customHeight="1">
      <c r="A71" s="464"/>
      <c r="B71" s="474"/>
      <c r="C71" s="911" t="s">
        <v>249</v>
      </c>
      <c r="D71" s="911"/>
      <c r="E71" s="911"/>
      <c r="F71" s="911"/>
      <c r="G71" s="911"/>
      <c r="H71" s="911"/>
      <c r="I71" s="911"/>
      <c r="K71" s="1758"/>
      <c r="L71" s="1758"/>
      <c r="M71" s="1758"/>
      <c r="N71" s="1759"/>
      <c r="O71" s="464"/>
    </row>
    <row r="72" spans="1:15" ht="13.5" customHeight="1">
      <c r="A72" s="464"/>
      <c r="B72" s="474"/>
      <c r="C72" s="464"/>
      <c r="D72" s="464"/>
      <c r="E72" s="471"/>
      <c r="F72" s="471"/>
      <c r="G72" s="471"/>
      <c r="H72" s="471"/>
      <c r="I72" s="471"/>
      <c r="J72" s="471"/>
      <c r="K72" s="1628">
        <v>42095</v>
      </c>
      <c r="L72" s="1628"/>
      <c r="M72" s="1628"/>
      <c r="N72" s="514">
        <v>19</v>
      </c>
      <c r="O72" s="471"/>
    </row>
    <row r="73" spans="1:15" ht="13.5" customHeight="1"/>
    <row r="76" spans="1:15" ht="4.5" customHeight="1"/>
    <row r="79" spans="1:15" ht="8.25" customHeight="1"/>
    <row r="81" spans="11:14" ht="9" customHeight="1">
      <c r="N81" s="480"/>
    </row>
    <row r="82" spans="11:14" ht="8.25" customHeight="1">
      <c r="K82" s="480"/>
      <c r="M82" s="1624"/>
      <c r="N82" s="1624"/>
    </row>
    <row r="83" spans="11:14" ht="9.75" customHeight="1"/>
  </sheetData>
  <mergeCells count="31">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69" customWidth="1"/>
    <col min="2" max="2" width="2.5703125" style="469" customWidth="1"/>
    <col min="3" max="3" width="0.7109375" style="469" customWidth="1"/>
    <col min="4" max="4" width="31.7109375" style="469" customWidth="1"/>
    <col min="5" max="7" width="4.7109375" style="758" customWidth="1"/>
    <col min="8" max="11" width="4.7109375" style="651" customWidth="1"/>
    <col min="12" max="13" width="4.7109375" style="758" customWidth="1"/>
    <col min="14" max="15" width="4.7109375" style="651" customWidth="1"/>
    <col min="16" max="17" width="4.7109375" style="758" customWidth="1"/>
    <col min="18" max="18" width="2.42578125" style="792" customWidth="1"/>
    <col min="19" max="19" width="0.85546875" style="469" customWidth="1"/>
    <col min="20" max="31" width="9.140625" style="1506"/>
    <col min="32" max="16384" width="9.140625" style="469"/>
  </cols>
  <sheetData>
    <row r="1" spans="1:32" ht="13.5" customHeight="1">
      <c r="A1" s="464"/>
      <c r="B1" s="1326"/>
      <c r="C1" s="1326"/>
      <c r="E1" s="1762" t="s">
        <v>344</v>
      </c>
      <c r="F1" s="1762"/>
      <c r="G1" s="1762"/>
      <c r="H1" s="1762"/>
      <c r="I1" s="1762"/>
      <c r="J1" s="1762"/>
      <c r="K1" s="1762"/>
      <c r="L1" s="1762"/>
      <c r="M1" s="1762"/>
      <c r="N1" s="1762"/>
      <c r="O1" s="1762"/>
      <c r="P1" s="1762"/>
      <c r="Q1" s="1762"/>
      <c r="R1" s="794"/>
      <c r="S1" s="464"/>
    </row>
    <row r="2" spans="1:32" ht="6" customHeight="1">
      <c r="A2" s="464"/>
      <c r="B2" s="1327"/>
      <c r="C2" s="1328"/>
      <c r="D2" s="1328"/>
      <c r="E2" s="714"/>
      <c r="F2" s="714"/>
      <c r="G2" s="714"/>
      <c r="H2" s="715"/>
      <c r="I2" s="715"/>
      <c r="J2" s="715"/>
      <c r="K2" s="715"/>
      <c r="L2" s="714"/>
      <c r="M2" s="714"/>
      <c r="N2" s="715"/>
      <c r="O2" s="715"/>
      <c r="P2" s="714"/>
      <c r="Q2" s="714" t="s">
        <v>345</v>
      </c>
      <c r="R2" s="795"/>
      <c r="S2" s="474"/>
    </row>
    <row r="3" spans="1:32" ht="13.5" customHeight="1" thickBot="1">
      <c r="A3" s="464"/>
      <c r="B3" s="535"/>
      <c r="C3" s="474"/>
      <c r="D3" s="474"/>
      <c r="E3" s="716"/>
      <c r="F3" s="716"/>
      <c r="G3" s="716"/>
      <c r="H3" s="658"/>
      <c r="I3" s="658"/>
      <c r="J3" s="658"/>
      <c r="K3" s="658"/>
      <c r="L3" s="716"/>
      <c r="M3" s="716"/>
      <c r="N3" s="658"/>
      <c r="O3" s="658"/>
      <c r="P3" s="1763" t="s">
        <v>73</v>
      </c>
      <c r="Q3" s="1763"/>
      <c r="R3" s="796"/>
      <c r="S3" s="474"/>
    </row>
    <row r="4" spans="1:32" ht="13.5" customHeight="1" thickBot="1">
      <c r="A4" s="464"/>
      <c r="B4" s="535"/>
      <c r="C4" s="699" t="s">
        <v>421</v>
      </c>
      <c r="D4" s="717"/>
      <c r="E4" s="718"/>
      <c r="F4" s="718"/>
      <c r="G4" s="718"/>
      <c r="H4" s="718"/>
      <c r="I4" s="718"/>
      <c r="J4" s="718"/>
      <c r="K4" s="718"/>
      <c r="L4" s="718"/>
      <c r="M4" s="718"/>
      <c r="N4" s="718"/>
      <c r="O4" s="718"/>
      <c r="P4" s="718"/>
      <c r="Q4" s="719"/>
      <c r="R4" s="794"/>
      <c r="S4" s="117"/>
    </row>
    <row r="5" spans="1:32" s="494" customFormat="1" ht="4.5" customHeight="1">
      <c r="A5" s="464"/>
      <c r="B5" s="535"/>
      <c r="C5" s="720"/>
      <c r="D5" s="720"/>
      <c r="E5" s="721"/>
      <c r="F5" s="721"/>
      <c r="G5" s="721"/>
      <c r="H5" s="721"/>
      <c r="I5" s="721"/>
      <c r="J5" s="721"/>
      <c r="K5" s="721"/>
      <c r="L5" s="721"/>
      <c r="M5" s="721"/>
      <c r="N5" s="721"/>
      <c r="O5" s="721"/>
      <c r="P5" s="721"/>
      <c r="Q5" s="721"/>
      <c r="R5" s="794"/>
      <c r="S5" s="117"/>
      <c r="T5" s="1506"/>
      <c r="U5" s="1506"/>
      <c r="V5" s="1506"/>
      <c r="W5" s="1506"/>
      <c r="X5" s="1506"/>
      <c r="Y5" s="1506"/>
      <c r="Z5" s="1506"/>
      <c r="AA5" s="1506"/>
      <c r="AB5" s="1506"/>
      <c r="AC5" s="1506"/>
      <c r="AD5" s="1506"/>
      <c r="AE5" s="1506"/>
    </row>
    <row r="6" spans="1:32" s="494" customFormat="1" ht="13.5" customHeight="1">
      <c r="A6" s="464"/>
      <c r="B6" s="535"/>
      <c r="C6" s="720"/>
      <c r="D6" s="720"/>
      <c r="E6" s="1765">
        <v>2014</v>
      </c>
      <c r="F6" s="1765"/>
      <c r="G6" s="1765"/>
      <c r="H6" s="1765"/>
      <c r="I6" s="1765"/>
      <c r="J6" s="1765"/>
      <c r="K6" s="1765"/>
      <c r="L6" s="1765"/>
      <c r="M6" s="1765"/>
      <c r="N6" s="1765"/>
      <c r="O6" s="1479"/>
      <c r="P6" s="1479">
        <v>2015</v>
      </c>
      <c r="Q6" s="1479"/>
      <c r="R6" s="794"/>
      <c r="S6" s="117"/>
      <c r="T6" s="1506"/>
      <c r="U6" s="1506"/>
      <c r="V6" s="1506"/>
      <c r="W6" s="1506"/>
      <c r="X6" s="1506"/>
      <c r="Y6" s="1506"/>
      <c r="Z6" s="1506"/>
      <c r="AA6" s="1506"/>
      <c r="AB6" s="1506"/>
      <c r="AC6" s="1506"/>
      <c r="AD6" s="1506"/>
      <c r="AE6" s="1506"/>
    </row>
    <row r="7" spans="1:32" s="494" customFormat="1" ht="13.5" customHeight="1">
      <c r="A7" s="464"/>
      <c r="B7" s="535"/>
      <c r="C7" s="720"/>
      <c r="D7" s="720"/>
      <c r="E7" s="869" t="s">
        <v>103</v>
      </c>
      <c r="F7" s="869" t="s">
        <v>102</v>
      </c>
      <c r="G7" s="869" t="s">
        <v>101</v>
      </c>
      <c r="H7" s="869" t="s">
        <v>100</v>
      </c>
      <c r="I7" s="869" t="s">
        <v>99</v>
      </c>
      <c r="J7" s="869" t="s">
        <v>98</v>
      </c>
      <c r="K7" s="869" t="s">
        <v>97</v>
      </c>
      <c r="L7" s="869" t="s">
        <v>96</v>
      </c>
      <c r="M7" s="869" t="s">
        <v>95</v>
      </c>
      <c r="N7" s="869" t="s">
        <v>94</v>
      </c>
      <c r="O7" s="869" t="s">
        <v>93</v>
      </c>
      <c r="P7" s="869" t="s">
        <v>104</v>
      </c>
      <c r="Q7" s="869" t="s">
        <v>103</v>
      </c>
      <c r="R7" s="794"/>
      <c r="S7" s="482"/>
      <c r="T7" s="1506"/>
      <c r="U7" s="1506"/>
      <c r="V7" s="1506"/>
      <c r="W7" s="1506"/>
      <c r="X7" s="1506"/>
      <c r="Y7" s="1506"/>
      <c r="Z7" s="1506"/>
      <c r="AA7" s="1506"/>
      <c r="AB7" s="1506"/>
      <c r="AC7" s="1506"/>
      <c r="AD7" s="1506"/>
      <c r="AE7" s="1506"/>
    </row>
    <row r="8" spans="1:32" s="494" customFormat="1" ht="3.75" customHeight="1">
      <c r="A8" s="464"/>
      <c r="B8" s="535"/>
      <c r="C8" s="720"/>
      <c r="D8" s="720"/>
      <c r="E8" s="482"/>
      <c r="F8" s="482"/>
      <c r="G8" s="482"/>
      <c r="H8" s="482"/>
      <c r="I8" s="482"/>
      <c r="J8" s="482"/>
      <c r="K8" s="482"/>
      <c r="L8" s="482"/>
      <c r="M8" s="482"/>
      <c r="N8" s="482"/>
      <c r="O8" s="482"/>
      <c r="P8" s="482"/>
      <c r="Q8" s="482"/>
      <c r="R8" s="794"/>
      <c r="S8" s="482"/>
      <c r="T8" s="1506"/>
      <c r="U8" s="1506"/>
      <c r="V8" s="1506"/>
      <c r="W8" s="1506"/>
      <c r="X8" s="1506"/>
      <c r="Y8" s="1506"/>
      <c r="Z8" s="1506"/>
      <c r="AA8" s="1506"/>
      <c r="AB8" s="1506"/>
      <c r="AC8" s="1506"/>
      <c r="AD8" s="1506"/>
      <c r="AE8" s="1506"/>
    </row>
    <row r="9" spans="1:32" s="723" customFormat="1" ht="15" customHeight="1">
      <c r="A9" s="722"/>
      <c r="B9" s="565"/>
      <c r="C9" s="1325" t="s">
        <v>327</v>
      </c>
      <c r="D9" s="1325"/>
      <c r="E9" s="412">
        <v>-0.27994374104324121</v>
      </c>
      <c r="F9" s="412">
        <v>-0.11552012149272858</v>
      </c>
      <c r="G9" s="412">
        <v>0.12329688526808211</v>
      </c>
      <c r="H9" s="412">
        <v>0.35931426846152315</v>
      </c>
      <c r="I9" s="412">
        <v>0.55218412750799584</v>
      </c>
      <c r="J9" s="412">
        <v>0.61779412311876047</v>
      </c>
      <c r="K9" s="412">
        <v>0.55202888790720517</v>
      </c>
      <c r="L9" s="412">
        <v>0.57318689032046211</v>
      </c>
      <c r="M9" s="412">
        <v>0.38332106307496472</v>
      </c>
      <c r="N9" s="412">
        <v>0.17350756158789876</v>
      </c>
      <c r="O9" s="412">
        <v>0.26343010322909305</v>
      </c>
      <c r="P9" s="412">
        <v>0.30149465859687813</v>
      </c>
      <c r="Q9" s="412">
        <v>0.64237493636671961</v>
      </c>
      <c r="R9" s="797"/>
      <c r="S9" s="451"/>
      <c r="T9" s="1506"/>
      <c r="U9" s="1506"/>
      <c r="V9" s="1506"/>
      <c r="W9" s="1506"/>
      <c r="X9" s="1506"/>
      <c r="Y9" s="1506"/>
      <c r="Z9" s="1506"/>
      <c r="AA9" s="1506"/>
      <c r="AB9" s="1506"/>
      <c r="AC9" s="1506"/>
      <c r="AD9" s="1506"/>
      <c r="AE9" s="1506"/>
      <c r="AF9" s="865"/>
    </row>
    <row r="10" spans="1:32" s="723" customFormat="1" ht="16.5" customHeight="1">
      <c r="A10" s="722"/>
      <c r="B10" s="565"/>
      <c r="C10" s="1325" t="s">
        <v>328</v>
      </c>
      <c r="D10" s="266"/>
      <c r="E10" s="724"/>
      <c r="F10" s="724"/>
      <c r="G10" s="724"/>
      <c r="H10" s="724"/>
      <c r="I10" s="724"/>
      <c r="J10" s="724"/>
      <c r="K10" s="724"/>
      <c r="L10" s="724"/>
      <c r="M10" s="724"/>
      <c r="N10" s="724"/>
      <c r="O10" s="724"/>
      <c r="P10" s="724"/>
      <c r="Q10" s="724"/>
      <c r="R10" s="798"/>
      <c r="S10" s="451"/>
      <c r="T10" s="1506"/>
      <c r="U10" s="1506"/>
      <c r="V10" s="1506"/>
      <c r="W10" s="1506"/>
      <c r="X10" s="1506"/>
      <c r="Y10" s="1506"/>
      <c r="Z10" s="1506"/>
      <c r="AA10" s="1506"/>
      <c r="AB10" s="1506"/>
      <c r="AC10" s="1506"/>
      <c r="AD10" s="1506"/>
      <c r="AE10" s="1506"/>
    </row>
    <row r="11" spans="1:32" s="494" customFormat="1" ht="11.25" customHeight="1">
      <c r="A11" s="464"/>
      <c r="B11" s="535"/>
      <c r="C11" s="474"/>
      <c r="D11" s="128" t="s">
        <v>152</v>
      </c>
      <c r="E11" s="725">
        <v>-8.1771397255777778</v>
      </c>
      <c r="F11" s="725">
        <v>-7.9984465381111107</v>
      </c>
      <c r="G11" s="725">
        <v>-7.70275144621111</v>
      </c>
      <c r="H11" s="725">
        <v>-8.4165684898777773</v>
      </c>
      <c r="I11" s="725">
        <v>-8.3055123319666659</v>
      </c>
      <c r="J11" s="725">
        <v>-7.6437313030777778</v>
      </c>
      <c r="K11" s="725">
        <v>-6.5483811084555557</v>
      </c>
      <c r="L11" s="725">
        <v>-6.4464730595888895</v>
      </c>
      <c r="M11" s="725">
        <v>-6.343585059555557</v>
      </c>
      <c r="N11" s="725">
        <v>-6.2585709023666674</v>
      </c>
      <c r="O11" s="725">
        <v>-6.1181767300888898</v>
      </c>
      <c r="P11" s="725">
        <v>-5.9006083485666672</v>
      </c>
      <c r="Q11" s="725">
        <v>-5.2136778463000004</v>
      </c>
      <c r="R11" s="647"/>
      <c r="S11" s="117"/>
      <c r="T11" s="1506"/>
      <c r="U11" s="1506"/>
      <c r="V11" s="1506"/>
      <c r="W11" s="1506"/>
      <c r="X11" s="1506"/>
      <c r="Y11" s="1506"/>
      <c r="Z11" s="1506"/>
      <c r="AA11" s="1506"/>
      <c r="AB11" s="1506"/>
      <c r="AC11" s="1506"/>
      <c r="AD11" s="1506"/>
      <c r="AE11" s="1506"/>
      <c r="AF11" s="865"/>
    </row>
    <row r="12" spans="1:32" s="494" customFormat="1" ht="12.75" customHeight="1">
      <c r="A12" s="464"/>
      <c r="B12" s="535"/>
      <c r="C12" s="474"/>
      <c r="D12" s="128" t="s">
        <v>153</v>
      </c>
      <c r="E12" s="725">
        <v>-47.167341608200012</v>
      </c>
      <c r="F12" s="725">
        <v>-48.100391508900003</v>
      </c>
      <c r="G12" s="725">
        <v>-48.061165924000001</v>
      </c>
      <c r="H12" s="725">
        <v>-46.336595225249994</v>
      </c>
      <c r="I12" s="725">
        <v>-44.567770235083337</v>
      </c>
      <c r="J12" s="725">
        <v>-44.476497414233336</v>
      </c>
      <c r="K12" s="725">
        <v>-44.870561068699999</v>
      </c>
      <c r="L12" s="725">
        <v>-43.414604947800001</v>
      </c>
      <c r="M12" s="725">
        <v>-42.864327673800005</v>
      </c>
      <c r="N12" s="725">
        <v>-42.916829310916661</v>
      </c>
      <c r="O12" s="725">
        <v>-42.226281530433333</v>
      </c>
      <c r="P12" s="725">
        <v>-41.094548500216668</v>
      </c>
      <c r="Q12" s="725">
        <v>-38.892884285666668</v>
      </c>
      <c r="R12" s="647"/>
      <c r="S12" s="117"/>
      <c r="T12" s="1506"/>
      <c r="U12" s="1506"/>
      <c r="V12" s="1506"/>
      <c r="W12" s="1506"/>
      <c r="X12" s="1506"/>
      <c r="Y12" s="1506"/>
      <c r="Z12" s="1506"/>
      <c r="AA12" s="1506"/>
      <c r="AB12" s="1506"/>
      <c r="AC12" s="1506"/>
      <c r="AD12" s="1506"/>
      <c r="AE12" s="1506"/>
    </row>
    <row r="13" spans="1:32" s="494" customFormat="1" ht="11.25" customHeight="1">
      <c r="A13" s="464"/>
      <c r="B13" s="535"/>
      <c r="C13" s="474"/>
      <c r="D13" s="128" t="s">
        <v>154</v>
      </c>
      <c r="E13" s="725">
        <v>-1.3355725274777777</v>
      </c>
      <c r="F13" s="725">
        <v>-0.49891728432222232</v>
      </c>
      <c r="G13" s="725">
        <v>-0.38644116406666668</v>
      </c>
      <c r="H13" s="725">
        <v>-0.65397564661111129</v>
      </c>
      <c r="I13" s="725">
        <v>-1.0530853649888889</v>
      </c>
      <c r="J13" s="725">
        <v>-1.6748772321000001</v>
      </c>
      <c r="K13" s="725">
        <v>-1.8557649324777781</v>
      </c>
      <c r="L13" s="725">
        <v>-1.1976561402666668</v>
      </c>
      <c r="M13" s="725">
        <v>-1.0001429132333335</v>
      </c>
      <c r="N13" s="725">
        <v>-1.3279571734111113</v>
      </c>
      <c r="O13" s="725">
        <v>-0.9796195354555558</v>
      </c>
      <c r="P13" s="725">
        <v>-0.86340597536666674</v>
      </c>
      <c r="Q13" s="725">
        <v>0.38699883298888893</v>
      </c>
      <c r="R13" s="647"/>
      <c r="S13" s="117"/>
      <c r="T13" s="1506"/>
      <c r="U13" s="1506"/>
      <c r="V13" s="1506"/>
      <c r="W13" s="1506"/>
      <c r="X13" s="1506"/>
      <c r="Y13" s="1506"/>
      <c r="Z13" s="1506"/>
      <c r="AA13" s="1506"/>
      <c r="AB13" s="1506"/>
      <c r="AC13" s="1506"/>
      <c r="AD13" s="1506"/>
      <c r="AE13" s="1506"/>
    </row>
    <row r="14" spans="1:32" s="494" customFormat="1" ht="12" customHeight="1">
      <c r="A14" s="464"/>
      <c r="B14" s="535"/>
      <c r="C14" s="474"/>
      <c r="D14" s="128" t="s">
        <v>155</v>
      </c>
      <c r="E14" s="725">
        <v>-6.0271899596666669</v>
      </c>
      <c r="F14" s="725">
        <v>-5.4263905307777778</v>
      </c>
      <c r="G14" s="725">
        <v>-3.3645715003333336</v>
      </c>
      <c r="H14" s="725">
        <v>-1.7407391296666666</v>
      </c>
      <c r="I14" s="725">
        <v>0.67237491677777772</v>
      </c>
      <c r="J14" s="725">
        <v>1.3397864721111112</v>
      </c>
      <c r="K14" s="725">
        <v>0.30982412755555561</v>
      </c>
      <c r="L14" s="725">
        <v>-3.9655036555555467E-2</v>
      </c>
      <c r="M14" s="725">
        <v>-1.3088415852222222</v>
      </c>
      <c r="N14" s="725">
        <v>-1.1162573952222223</v>
      </c>
      <c r="O14" s="725">
        <v>-1.8675853538888891</v>
      </c>
      <c r="P14" s="725">
        <v>-2.2307884843333334</v>
      </c>
      <c r="Q14" s="725">
        <v>-2.6344075139999998</v>
      </c>
      <c r="R14" s="647"/>
      <c r="S14" s="117"/>
      <c r="T14" s="1506"/>
      <c r="U14" s="1506"/>
      <c r="V14" s="1506"/>
      <c r="W14" s="1506"/>
      <c r="X14" s="1506"/>
      <c r="Y14" s="1506"/>
      <c r="Z14" s="1506"/>
      <c r="AA14" s="1506"/>
      <c r="AB14" s="1506"/>
      <c r="AC14" s="1506"/>
      <c r="AD14" s="1506"/>
      <c r="AE14" s="1506"/>
    </row>
    <row r="15" spans="1:32" s="494" customFormat="1" ht="10.5" customHeight="1">
      <c r="A15" s="464"/>
      <c r="B15" s="535"/>
      <c r="C15" s="474"/>
      <c r="D15" s="209"/>
      <c r="E15" s="726"/>
      <c r="F15" s="726"/>
      <c r="G15" s="726"/>
      <c r="H15" s="726"/>
      <c r="I15" s="726"/>
      <c r="J15" s="726"/>
      <c r="K15" s="726"/>
      <c r="L15" s="726"/>
      <c r="M15" s="726"/>
      <c r="N15" s="726"/>
      <c r="O15" s="726"/>
      <c r="P15" s="726"/>
      <c r="Q15" s="726"/>
      <c r="R15" s="647"/>
      <c r="S15" s="117"/>
      <c r="T15" s="1506"/>
      <c r="U15" s="1506"/>
      <c r="V15" s="1506"/>
      <c r="W15" s="1506"/>
      <c r="X15" s="1506"/>
      <c r="Y15" s="1506"/>
      <c r="Z15" s="1506"/>
      <c r="AA15" s="1506"/>
      <c r="AB15" s="1506"/>
      <c r="AC15" s="1506"/>
      <c r="AD15" s="1506"/>
      <c r="AE15" s="1506"/>
    </row>
    <row r="16" spans="1:32" s="494" customFormat="1" ht="10.5" customHeight="1">
      <c r="A16" s="464"/>
      <c r="B16" s="535"/>
      <c r="C16" s="474"/>
      <c r="D16" s="209"/>
      <c r="E16" s="726"/>
      <c r="F16" s="726"/>
      <c r="G16" s="726"/>
      <c r="H16" s="726"/>
      <c r="I16" s="726"/>
      <c r="J16" s="726"/>
      <c r="K16" s="726"/>
      <c r="L16" s="726"/>
      <c r="M16" s="726"/>
      <c r="N16" s="726"/>
      <c r="O16" s="726"/>
      <c r="P16" s="726"/>
      <c r="Q16" s="726"/>
      <c r="R16" s="647"/>
      <c r="S16" s="117"/>
      <c r="T16" s="1506"/>
      <c r="U16" s="1506"/>
      <c r="V16" s="1506"/>
      <c r="W16" s="1506"/>
      <c r="X16" s="1506"/>
      <c r="Y16" s="1506"/>
      <c r="Z16" s="1506"/>
      <c r="AA16" s="1506"/>
      <c r="AB16" s="1506"/>
      <c r="AC16" s="1506"/>
      <c r="AD16" s="1506"/>
      <c r="AE16" s="1506"/>
    </row>
    <row r="17" spans="1:31" s="494" customFormat="1" ht="10.5" customHeight="1">
      <c r="A17" s="464"/>
      <c r="B17" s="535"/>
      <c r="C17" s="474"/>
      <c r="D17" s="209"/>
      <c r="E17" s="726"/>
      <c r="F17" s="726"/>
      <c r="G17" s="726"/>
      <c r="H17" s="726"/>
      <c r="I17" s="726"/>
      <c r="J17" s="726"/>
      <c r="K17" s="726"/>
      <c r="L17" s="726"/>
      <c r="M17" s="726"/>
      <c r="N17" s="726"/>
      <c r="O17" s="726"/>
      <c r="P17" s="726"/>
      <c r="Q17" s="726"/>
      <c r="R17" s="647"/>
      <c r="S17" s="117"/>
      <c r="T17" s="1506"/>
      <c r="U17" s="1506"/>
      <c r="V17" s="1506"/>
      <c r="W17" s="1506"/>
      <c r="X17" s="1506"/>
      <c r="Y17" s="1506"/>
      <c r="Z17" s="1506"/>
      <c r="AA17" s="1506"/>
      <c r="AB17" s="1506"/>
      <c r="AC17" s="1506"/>
      <c r="AD17" s="1506"/>
      <c r="AE17" s="1506"/>
    </row>
    <row r="18" spans="1:31" s="494" customFormat="1" ht="10.5" customHeight="1">
      <c r="A18" s="464"/>
      <c r="B18" s="535"/>
      <c r="C18" s="474"/>
      <c r="D18" s="209"/>
      <c r="E18" s="726"/>
      <c r="F18" s="726"/>
      <c r="G18" s="726"/>
      <c r="H18" s="726"/>
      <c r="I18" s="726"/>
      <c r="J18" s="726"/>
      <c r="K18" s="726"/>
      <c r="L18" s="726"/>
      <c r="M18" s="726"/>
      <c r="N18" s="726"/>
      <c r="O18" s="726"/>
      <c r="P18" s="726"/>
      <c r="Q18" s="726"/>
      <c r="R18" s="647"/>
      <c r="S18" s="117"/>
      <c r="T18" s="1506"/>
      <c r="U18" s="1506"/>
      <c r="V18" s="1506"/>
      <c r="W18" s="1506"/>
      <c r="X18" s="1506"/>
      <c r="Y18" s="1506"/>
      <c r="Z18" s="1506"/>
      <c r="AA18" s="1506"/>
      <c r="AB18" s="1506"/>
      <c r="AC18" s="1506"/>
      <c r="AD18" s="1506"/>
      <c r="AE18" s="1506"/>
    </row>
    <row r="19" spans="1:31" s="494" customFormat="1" ht="10.5" customHeight="1">
      <c r="A19" s="464"/>
      <c r="B19" s="535"/>
      <c r="C19" s="474"/>
      <c r="D19" s="209"/>
      <c r="E19" s="726"/>
      <c r="F19" s="726"/>
      <c r="G19" s="726"/>
      <c r="H19" s="726"/>
      <c r="I19" s="726"/>
      <c r="J19" s="726"/>
      <c r="K19" s="726"/>
      <c r="L19" s="726"/>
      <c r="M19" s="726"/>
      <c r="N19" s="726"/>
      <c r="O19" s="726"/>
      <c r="P19" s="726"/>
      <c r="Q19" s="726"/>
      <c r="R19" s="647"/>
      <c r="S19" s="117"/>
      <c r="T19" s="1506"/>
      <c r="U19" s="1506"/>
      <c r="V19" s="1506"/>
      <c r="W19" s="1506"/>
      <c r="X19" s="1506"/>
      <c r="Y19" s="1506"/>
      <c r="Z19" s="1506"/>
      <c r="AA19" s="1506"/>
      <c r="AB19" s="1506"/>
      <c r="AC19" s="1506"/>
      <c r="AD19" s="1506"/>
      <c r="AE19" s="1506"/>
    </row>
    <row r="20" spans="1:31" s="494" customFormat="1" ht="10.5" customHeight="1">
      <c r="A20" s="464"/>
      <c r="B20" s="535"/>
      <c r="C20" s="474"/>
      <c r="D20" s="209"/>
      <c r="E20" s="726"/>
      <c r="F20" s="726"/>
      <c r="G20" s="726"/>
      <c r="H20" s="726"/>
      <c r="I20" s="726"/>
      <c r="J20" s="726"/>
      <c r="K20" s="726"/>
      <c r="L20" s="726"/>
      <c r="M20" s="726"/>
      <c r="N20" s="726"/>
      <c r="O20" s="726"/>
      <c r="P20" s="726"/>
      <c r="Q20" s="726"/>
      <c r="R20" s="647"/>
      <c r="S20" s="117"/>
      <c r="T20" s="1506"/>
      <c r="U20" s="1506"/>
      <c r="V20" s="1506"/>
      <c r="W20" s="1506"/>
      <c r="X20" s="1506"/>
      <c r="Y20" s="1506"/>
      <c r="Z20" s="1506"/>
      <c r="AA20" s="1506"/>
      <c r="AB20" s="1506"/>
      <c r="AC20" s="1506"/>
      <c r="AD20" s="1506"/>
      <c r="AE20" s="1506"/>
    </row>
    <row r="21" spans="1:31" s="494" customFormat="1" ht="10.5" customHeight="1">
      <c r="A21" s="464"/>
      <c r="B21" s="535"/>
      <c r="C21" s="474"/>
      <c r="D21" s="209"/>
      <c r="E21" s="726"/>
      <c r="F21" s="726"/>
      <c r="G21" s="726"/>
      <c r="H21" s="726"/>
      <c r="I21" s="726"/>
      <c r="J21" s="726"/>
      <c r="K21" s="726"/>
      <c r="L21" s="726"/>
      <c r="M21" s="726"/>
      <c r="N21" s="726"/>
      <c r="O21" s="726"/>
      <c r="P21" s="726"/>
      <c r="Q21" s="726"/>
      <c r="R21" s="647"/>
      <c r="S21" s="117"/>
      <c r="T21" s="1506"/>
      <c r="U21" s="1506"/>
      <c r="V21" s="1506"/>
      <c r="W21" s="1506"/>
      <c r="X21" s="1506"/>
      <c r="Y21" s="1506"/>
      <c r="Z21" s="1506"/>
      <c r="AA21" s="1506"/>
      <c r="AB21" s="1506"/>
      <c r="AC21" s="1506"/>
      <c r="AD21" s="1506"/>
      <c r="AE21" s="1506"/>
    </row>
    <row r="22" spans="1:31" s="494" customFormat="1" ht="10.5" customHeight="1">
      <c r="A22" s="464"/>
      <c r="B22" s="535"/>
      <c r="C22" s="474"/>
      <c r="D22" s="209"/>
      <c r="E22" s="726"/>
      <c r="F22" s="726"/>
      <c r="G22" s="726"/>
      <c r="H22" s="726"/>
      <c r="I22" s="726"/>
      <c r="J22" s="726"/>
      <c r="K22" s="726"/>
      <c r="L22" s="726"/>
      <c r="M22" s="726"/>
      <c r="N22" s="726"/>
      <c r="O22" s="726"/>
      <c r="P22" s="726"/>
      <c r="Q22" s="726"/>
      <c r="R22" s="647"/>
      <c r="S22" s="117"/>
      <c r="T22" s="1506"/>
      <c r="U22" s="1506"/>
      <c r="V22" s="1506"/>
      <c r="W22" s="1506"/>
      <c r="X22" s="1506"/>
      <c r="Y22" s="1506"/>
      <c r="Z22" s="1506"/>
      <c r="AA22" s="1506"/>
      <c r="AB22" s="1506"/>
      <c r="AC22" s="1506"/>
      <c r="AD22" s="1506"/>
      <c r="AE22" s="1506"/>
    </row>
    <row r="23" spans="1:31" s="494" customFormat="1" ht="10.5" customHeight="1">
      <c r="A23" s="464"/>
      <c r="B23" s="535"/>
      <c r="C23" s="474"/>
      <c r="D23" s="209"/>
      <c r="E23" s="726"/>
      <c r="F23" s="726"/>
      <c r="G23" s="726"/>
      <c r="H23" s="726"/>
      <c r="I23" s="726"/>
      <c r="J23" s="726"/>
      <c r="K23" s="726"/>
      <c r="L23" s="726"/>
      <c r="M23" s="726"/>
      <c r="N23" s="726"/>
      <c r="O23" s="726"/>
      <c r="P23" s="726"/>
      <c r="Q23" s="726"/>
      <c r="R23" s="647"/>
      <c r="S23" s="117"/>
      <c r="T23" s="1506"/>
      <c r="U23" s="1506"/>
      <c r="V23" s="1506"/>
      <c r="W23" s="1506"/>
      <c r="X23" s="1506"/>
      <c r="Y23" s="1506"/>
      <c r="Z23" s="1506"/>
      <c r="AA23" s="1506"/>
      <c r="AB23" s="1506"/>
      <c r="AC23" s="1506"/>
      <c r="AD23" s="1506"/>
      <c r="AE23" s="1506"/>
    </row>
    <row r="24" spans="1:31" s="494" customFormat="1" ht="10.5" customHeight="1">
      <c r="A24" s="464"/>
      <c r="B24" s="535"/>
      <c r="C24" s="474"/>
      <c r="D24" s="209"/>
      <c r="E24" s="726"/>
      <c r="F24" s="726"/>
      <c r="G24" s="726"/>
      <c r="H24" s="726"/>
      <c r="I24" s="726"/>
      <c r="J24" s="726"/>
      <c r="K24" s="726"/>
      <c r="L24" s="726"/>
      <c r="M24" s="726"/>
      <c r="N24" s="726"/>
      <c r="O24" s="726"/>
      <c r="P24" s="726"/>
      <c r="Q24" s="726"/>
      <c r="R24" s="647"/>
      <c r="S24" s="117"/>
      <c r="T24" s="1506"/>
      <c r="U24" s="1506"/>
      <c r="V24" s="1506"/>
      <c r="W24" s="1506"/>
      <c r="X24" s="1506"/>
      <c r="Y24" s="1506"/>
      <c r="Z24" s="1506"/>
      <c r="AA24" s="1506"/>
      <c r="AB24" s="1506"/>
      <c r="AC24" s="1506"/>
      <c r="AD24" s="1506"/>
      <c r="AE24" s="1506"/>
    </row>
    <row r="25" spans="1:31" s="494" customFormat="1" ht="10.5" customHeight="1">
      <c r="A25" s="464"/>
      <c r="B25" s="535"/>
      <c r="C25" s="474"/>
      <c r="D25" s="209"/>
      <c r="E25" s="726"/>
      <c r="F25" s="726"/>
      <c r="G25" s="726"/>
      <c r="H25" s="726"/>
      <c r="I25" s="726"/>
      <c r="J25" s="726"/>
      <c r="K25" s="726"/>
      <c r="L25" s="726"/>
      <c r="M25" s="726"/>
      <c r="N25" s="726"/>
      <c r="O25" s="726"/>
      <c r="P25" s="726"/>
      <c r="Q25" s="726"/>
      <c r="R25" s="647"/>
      <c r="S25" s="117"/>
      <c r="T25" s="1506"/>
      <c r="U25" s="1506"/>
      <c r="V25" s="1506"/>
      <c r="W25" s="1506"/>
      <c r="X25" s="1506"/>
      <c r="Y25" s="1506"/>
      <c r="Z25" s="1506"/>
      <c r="AA25" s="1506"/>
      <c r="AB25" s="1506"/>
      <c r="AC25" s="1506"/>
      <c r="AD25" s="1506"/>
      <c r="AE25" s="1506"/>
    </row>
    <row r="26" spans="1:31" s="494" customFormat="1" ht="10.5" customHeight="1">
      <c r="A26" s="464"/>
      <c r="B26" s="535"/>
      <c r="C26" s="474"/>
      <c r="D26" s="209"/>
      <c r="E26" s="726"/>
      <c r="F26" s="726"/>
      <c r="G26" s="726"/>
      <c r="H26" s="726"/>
      <c r="I26" s="726"/>
      <c r="J26" s="726"/>
      <c r="K26" s="726"/>
      <c r="L26" s="726"/>
      <c r="M26" s="726"/>
      <c r="N26" s="726"/>
      <c r="O26" s="726"/>
      <c r="P26" s="726"/>
      <c r="Q26" s="726"/>
      <c r="R26" s="647"/>
      <c r="S26" s="117"/>
      <c r="T26" s="1506"/>
      <c r="U26" s="1506"/>
      <c r="V26" s="1506"/>
      <c r="W26" s="1506"/>
      <c r="X26" s="1506"/>
      <c r="Y26" s="1506"/>
      <c r="Z26" s="1506"/>
      <c r="AA26" s="1506"/>
      <c r="AB26" s="1506"/>
      <c r="AC26" s="1506"/>
      <c r="AD26" s="1506"/>
      <c r="AE26" s="1506"/>
    </row>
    <row r="27" spans="1:31" s="494" customFormat="1" ht="10.5" customHeight="1">
      <c r="A27" s="464"/>
      <c r="B27" s="535"/>
      <c r="C27" s="474"/>
      <c r="D27" s="209"/>
      <c r="E27" s="726"/>
      <c r="F27" s="726"/>
      <c r="G27" s="726"/>
      <c r="H27" s="726"/>
      <c r="I27" s="726"/>
      <c r="J27" s="726"/>
      <c r="K27" s="726"/>
      <c r="L27" s="726"/>
      <c r="M27" s="726"/>
      <c r="N27" s="726"/>
      <c r="O27" s="726"/>
      <c r="P27" s="726"/>
      <c r="Q27" s="726"/>
      <c r="R27" s="647"/>
      <c r="S27" s="117"/>
      <c r="T27" s="1506"/>
      <c r="U27" s="1506"/>
      <c r="V27" s="1506"/>
      <c r="W27" s="1506"/>
      <c r="X27" s="1506"/>
      <c r="Y27" s="1506"/>
      <c r="Z27" s="1506"/>
      <c r="AA27" s="1506"/>
      <c r="AB27" s="1506"/>
      <c r="AC27" s="1506"/>
      <c r="AD27" s="1506"/>
      <c r="AE27" s="1506"/>
    </row>
    <row r="28" spans="1:31" s="494" customFormat="1" ht="6" customHeight="1">
      <c r="A28" s="464"/>
      <c r="B28" s="535"/>
      <c r="C28" s="474"/>
      <c r="D28" s="209"/>
      <c r="E28" s="726"/>
      <c r="F28" s="726"/>
      <c r="G28" s="726"/>
      <c r="H28" s="726"/>
      <c r="I28" s="726"/>
      <c r="J28" s="726"/>
      <c r="K28" s="726"/>
      <c r="L28" s="726"/>
      <c r="M28" s="726"/>
      <c r="N28" s="726"/>
      <c r="O28" s="726"/>
      <c r="P28" s="726"/>
      <c r="Q28" s="726"/>
      <c r="R28" s="647"/>
      <c r="S28" s="117"/>
      <c r="T28" s="1506"/>
      <c r="U28" s="1506"/>
      <c r="V28" s="1506"/>
      <c r="W28" s="1506"/>
      <c r="X28" s="1506"/>
      <c r="Y28" s="1506"/>
      <c r="Z28" s="1506"/>
      <c r="AA28" s="1506"/>
      <c r="AB28" s="1506"/>
      <c r="AC28" s="1506"/>
      <c r="AD28" s="1506"/>
      <c r="AE28" s="1506"/>
    </row>
    <row r="29" spans="1:31" s="723" customFormat="1" ht="15" customHeight="1">
      <c r="A29" s="722"/>
      <c r="B29" s="565"/>
      <c r="C29" s="1325" t="s">
        <v>326</v>
      </c>
      <c r="D29" s="266"/>
      <c r="E29" s="727"/>
      <c r="F29" s="728"/>
      <c r="G29" s="728"/>
      <c r="H29" s="728"/>
      <c r="I29" s="728"/>
      <c r="J29" s="728"/>
      <c r="K29" s="728"/>
      <c r="L29" s="728"/>
      <c r="M29" s="728"/>
      <c r="N29" s="728"/>
      <c r="O29" s="728"/>
      <c r="P29" s="728"/>
      <c r="Q29" s="728"/>
      <c r="R29" s="799"/>
      <c r="S29" s="451"/>
      <c r="T29" s="1506"/>
      <c r="U29" s="1506"/>
      <c r="V29" s="1506"/>
      <c r="W29" s="1506"/>
      <c r="X29" s="1506"/>
      <c r="Y29" s="1506"/>
      <c r="Z29" s="1506"/>
      <c r="AA29" s="1506"/>
      <c r="AB29" s="1506"/>
      <c r="AC29" s="1506"/>
      <c r="AD29" s="1506"/>
      <c r="AE29" s="1506"/>
    </row>
    <row r="30" spans="1:31" s="494" customFormat="1" ht="11.25" customHeight="1">
      <c r="A30" s="464"/>
      <c r="B30" s="535"/>
      <c r="C30" s="1326"/>
      <c r="D30" s="128" t="s">
        <v>156</v>
      </c>
      <c r="E30" s="725">
        <v>-1.5317881861</v>
      </c>
      <c r="F30" s="725">
        <v>-1.6093574276333333</v>
      </c>
      <c r="G30" s="725">
        <v>-1.8306645806666666</v>
      </c>
      <c r="H30" s="725">
        <v>-1.8645297942000001</v>
      </c>
      <c r="I30" s="725">
        <v>-2.3329421592333333</v>
      </c>
      <c r="J30" s="725">
        <v>-3.2721934504333334</v>
      </c>
      <c r="K30" s="725">
        <v>-3.9668875563666668</v>
      </c>
      <c r="L30" s="725">
        <v>-3.8104626655000007</v>
      </c>
      <c r="M30" s="725">
        <v>-4.0439786960333333</v>
      </c>
      <c r="N30" s="725">
        <v>-4.6048524011000005</v>
      </c>
      <c r="O30" s="725">
        <v>-4.6347728220999995</v>
      </c>
      <c r="P30" s="725">
        <v>-3.1395830072000002</v>
      </c>
      <c r="Q30" s="725">
        <v>-2.4612953702666664</v>
      </c>
      <c r="R30" s="800"/>
      <c r="S30" s="117"/>
      <c r="T30" s="1506"/>
      <c r="U30" s="1506"/>
      <c r="V30" s="1506"/>
      <c r="W30" s="1506"/>
      <c r="X30" s="1506"/>
      <c r="Y30" s="1506"/>
      <c r="Z30" s="1506"/>
      <c r="AA30" s="1506"/>
      <c r="AB30" s="1506"/>
      <c r="AC30" s="1506"/>
      <c r="AD30" s="1506"/>
      <c r="AE30" s="1506"/>
    </row>
    <row r="31" spans="1:31" s="494" customFormat="1" ht="12.75" customHeight="1">
      <c r="A31" s="464"/>
      <c r="B31" s="535"/>
      <c r="C31" s="1326"/>
      <c r="D31" s="128" t="s">
        <v>153</v>
      </c>
      <c r="E31" s="725">
        <v>-27.099772895333334</v>
      </c>
      <c r="F31" s="725">
        <v>-28.95582872066667</v>
      </c>
      <c r="G31" s="725">
        <v>-28.416574178999998</v>
      </c>
      <c r="H31" s="725">
        <v>-26.872673899999999</v>
      </c>
      <c r="I31" s="725">
        <v>-24.905394719333334</v>
      </c>
      <c r="J31" s="725">
        <v>-25.310507048066668</v>
      </c>
      <c r="K31" s="725">
        <v>-25.915913956899999</v>
      </c>
      <c r="L31" s="725">
        <v>-24.987001172466666</v>
      </c>
      <c r="M31" s="725">
        <v>-24.262727613033334</v>
      </c>
      <c r="N31" s="725">
        <v>-24.622196710699999</v>
      </c>
      <c r="O31" s="725">
        <v>-23.1816488212</v>
      </c>
      <c r="P31" s="725">
        <v>-21.815946676500001</v>
      </c>
      <c r="Q31" s="725">
        <v>-20.830222382333336</v>
      </c>
      <c r="R31" s="800"/>
      <c r="S31" s="117"/>
      <c r="T31" s="1506"/>
      <c r="U31" s="1506"/>
      <c r="V31" s="1506"/>
      <c r="W31" s="1506"/>
      <c r="X31" s="1506"/>
      <c r="Y31" s="1506"/>
      <c r="Z31" s="1506"/>
      <c r="AA31" s="1506"/>
      <c r="AB31" s="1506"/>
      <c r="AC31" s="1506"/>
      <c r="AD31" s="1506"/>
      <c r="AE31" s="1506"/>
    </row>
    <row r="32" spans="1:31" s="494" customFormat="1" ht="11.25" customHeight="1">
      <c r="A32" s="464"/>
      <c r="B32" s="535"/>
      <c r="C32" s="1326"/>
      <c r="D32" s="128" t="s">
        <v>154</v>
      </c>
      <c r="E32" s="725">
        <v>-10.372521409566668</v>
      </c>
      <c r="F32" s="725">
        <v>-9.2773996867000008</v>
      </c>
      <c r="G32" s="725">
        <v>-8.0668281169</v>
      </c>
      <c r="H32" s="725">
        <v>-6.5283777716333331</v>
      </c>
      <c r="I32" s="725">
        <v>-5.6170189764666665</v>
      </c>
      <c r="J32" s="725">
        <v>-5.8226934342999996</v>
      </c>
      <c r="K32" s="725">
        <v>-5.5655483537333339</v>
      </c>
      <c r="L32" s="725">
        <v>-5.5066707642333341</v>
      </c>
      <c r="M32" s="725">
        <v>-4.3396112195666667</v>
      </c>
      <c r="N32" s="725">
        <v>-4.8504881748999997</v>
      </c>
      <c r="O32" s="725">
        <v>-4.5946169126666669</v>
      </c>
      <c r="P32" s="725">
        <v>-4.5310488763000007</v>
      </c>
      <c r="Q32" s="725">
        <v>-3.8813858389333333</v>
      </c>
      <c r="R32" s="800"/>
      <c r="S32" s="117"/>
      <c r="T32" s="1506"/>
      <c r="U32" s="1506"/>
      <c r="V32" s="1506"/>
      <c r="W32" s="1506"/>
      <c r="X32" s="1506"/>
      <c r="Y32" s="1506"/>
      <c r="Z32" s="1506"/>
      <c r="AA32" s="1506"/>
      <c r="AB32" s="1506"/>
      <c r="AC32" s="1506"/>
      <c r="AD32" s="1506"/>
      <c r="AE32" s="1506"/>
    </row>
    <row r="33" spans="1:31" s="494" customFormat="1" ht="12" customHeight="1">
      <c r="A33" s="464"/>
      <c r="B33" s="535"/>
      <c r="C33" s="1326"/>
      <c r="D33" s="128" t="s">
        <v>157</v>
      </c>
      <c r="E33" s="725">
        <v>-3.3201390593333335</v>
      </c>
      <c r="F33" s="725">
        <v>-4.5227520339999998</v>
      </c>
      <c r="G33" s="725">
        <v>-4.2282912846666667</v>
      </c>
      <c r="H33" s="725">
        <v>-4.2449478406666667</v>
      </c>
      <c r="I33" s="725">
        <v>-4.7920892543333338</v>
      </c>
      <c r="J33" s="725">
        <v>-5.4417936566666656</v>
      </c>
      <c r="K33" s="725">
        <v>-4.5412202626666662</v>
      </c>
      <c r="L33" s="725">
        <v>-4.326400720333333</v>
      </c>
      <c r="M33" s="725">
        <v>-1.7341630113333324</v>
      </c>
      <c r="N33" s="725">
        <v>-2.5442552539999994</v>
      </c>
      <c r="O33" s="725">
        <v>-0.11192552533333318</v>
      </c>
      <c r="P33" s="725">
        <v>-2.1113304753333337</v>
      </c>
      <c r="Q33" s="725">
        <v>-1.5583057013333335</v>
      </c>
      <c r="R33" s="800"/>
      <c r="S33" s="117"/>
      <c r="T33" s="1506"/>
      <c r="U33" s="1506"/>
      <c r="V33" s="1506"/>
      <c r="W33" s="1506"/>
      <c r="X33" s="1506"/>
      <c r="Y33" s="1506"/>
      <c r="Z33" s="1506"/>
      <c r="AA33" s="1506"/>
      <c r="AB33" s="1506"/>
      <c r="AC33" s="1506"/>
      <c r="AD33" s="1506"/>
      <c r="AE33" s="1506"/>
    </row>
    <row r="34" spans="1:31" s="723" customFormat="1" ht="21" customHeight="1">
      <c r="A34" s="722"/>
      <c r="B34" s="565"/>
      <c r="C34" s="1764" t="s">
        <v>325</v>
      </c>
      <c r="D34" s="1764"/>
      <c r="E34" s="729">
        <v>22.150000000000002</v>
      </c>
      <c r="F34" s="729">
        <v>22.25</v>
      </c>
      <c r="G34" s="729">
        <v>21.766666666666666</v>
      </c>
      <c r="H34" s="729">
        <v>16.816666666666666</v>
      </c>
      <c r="I34" s="729">
        <v>13.066666666666668</v>
      </c>
      <c r="J34" s="729">
        <v>12.5</v>
      </c>
      <c r="K34" s="729">
        <v>13.416666666666666</v>
      </c>
      <c r="L34" s="729">
        <v>14.199999999999998</v>
      </c>
      <c r="M34" s="729">
        <v>12.816666666666665</v>
      </c>
      <c r="N34" s="729">
        <v>13.666666666666666</v>
      </c>
      <c r="O34" s="729">
        <v>14.433333333333335</v>
      </c>
      <c r="P34" s="729">
        <v>15.516666666666671</v>
      </c>
      <c r="Q34" s="729">
        <v>12.366666666666667</v>
      </c>
      <c r="R34" s="799"/>
      <c r="S34" s="451"/>
      <c r="T34" s="1506"/>
      <c r="U34" s="1506"/>
      <c r="V34" s="1506"/>
      <c r="W34" s="1506"/>
      <c r="X34" s="1506"/>
      <c r="Y34" s="1506"/>
      <c r="Z34" s="1506"/>
      <c r="AA34" s="1506"/>
      <c r="AB34" s="1506"/>
      <c r="AC34" s="1506"/>
      <c r="AD34" s="1506"/>
      <c r="AE34" s="1506"/>
    </row>
    <row r="35" spans="1:31" s="734" customFormat="1" ht="16.5" customHeight="1">
      <c r="A35" s="730"/>
      <c r="B35" s="731"/>
      <c r="C35" s="411" t="s">
        <v>360</v>
      </c>
      <c r="D35" s="732"/>
      <c r="E35" s="733">
        <v>-30.733333333333334</v>
      </c>
      <c r="F35" s="733">
        <v>-30.258333333333336</v>
      </c>
      <c r="G35" s="733">
        <v>-29.387500000000003</v>
      </c>
      <c r="H35" s="733">
        <v>-27.616666666666671</v>
      </c>
      <c r="I35" s="733">
        <v>-25.324999999999999</v>
      </c>
      <c r="J35" s="733">
        <v>-25.5</v>
      </c>
      <c r="K35" s="733">
        <v>-24.595833333333331</v>
      </c>
      <c r="L35" s="733">
        <v>-23.991666666666664</v>
      </c>
      <c r="M35" s="733">
        <v>-22.270833333333332</v>
      </c>
      <c r="N35" s="733">
        <v>-22.345833333333331</v>
      </c>
      <c r="O35" s="733">
        <v>-21.900000000000002</v>
      </c>
      <c r="P35" s="733">
        <v>-21.212500000000002</v>
      </c>
      <c r="Q35" s="733">
        <v>-19.216666666666669</v>
      </c>
      <c r="R35" s="801"/>
      <c r="S35" s="452"/>
      <c r="T35" s="1506"/>
      <c r="U35" s="1506"/>
      <c r="V35" s="1506"/>
      <c r="W35" s="1506"/>
      <c r="X35" s="1506"/>
      <c r="Y35" s="1506"/>
      <c r="Z35" s="1506"/>
      <c r="AA35" s="1506"/>
      <c r="AB35" s="1506"/>
      <c r="AC35" s="1506"/>
      <c r="AD35" s="1506"/>
      <c r="AE35" s="1506"/>
    </row>
    <row r="36" spans="1:31" s="494" customFormat="1" ht="10.5" customHeight="1">
      <c r="A36" s="464"/>
      <c r="B36" s="535"/>
      <c r="C36" s="735"/>
      <c r="D36" s="209"/>
      <c r="E36" s="736"/>
      <c r="F36" s="736"/>
      <c r="G36" s="736"/>
      <c r="H36" s="736"/>
      <c r="I36" s="736"/>
      <c r="J36" s="736"/>
      <c r="K36" s="736"/>
      <c r="L36" s="736"/>
      <c r="M36" s="736"/>
      <c r="N36" s="736"/>
      <c r="O36" s="736"/>
      <c r="P36" s="736"/>
      <c r="Q36" s="736"/>
      <c r="R36" s="800"/>
      <c r="S36" s="117"/>
      <c r="T36" s="1506"/>
      <c r="U36" s="1506"/>
      <c r="V36" s="1506"/>
      <c r="W36" s="1506"/>
      <c r="X36" s="1506"/>
      <c r="Y36" s="1506"/>
      <c r="Z36" s="1506"/>
      <c r="AA36" s="1506"/>
      <c r="AB36" s="1506"/>
      <c r="AC36" s="1506"/>
      <c r="AD36" s="1506"/>
      <c r="AE36" s="1506"/>
    </row>
    <row r="37" spans="1:31" s="494" customFormat="1" ht="10.5" customHeight="1">
      <c r="A37" s="464"/>
      <c r="B37" s="535"/>
      <c r="C37" s="735"/>
      <c r="D37" s="209"/>
      <c r="E37" s="736"/>
      <c r="F37" s="736"/>
      <c r="G37" s="736"/>
      <c r="H37" s="736"/>
      <c r="I37" s="736"/>
      <c r="J37" s="736"/>
      <c r="K37" s="736"/>
      <c r="L37" s="736"/>
      <c r="M37" s="736"/>
      <c r="N37" s="736"/>
      <c r="O37" s="736"/>
      <c r="P37" s="736"/>
      <c r="Q37" s="736"/>
      <c r="R37" s="800"/>
      <c r="S37" s="117"/>
      <c r="T37" s="1506"/>
      <c r="U37" s="1506"/>
      <c r="V37" s="1506"/>
      <c r="W37" s="1506"/>
      <c r="X37" s="1506"/>
      <c r="Y37" s="1506"/>
      <c r="Z37" s="1506"/>
      <c r="AA37" s="1506"/>
      <c r="AB37" s="1506"/>
      <c r="AC37" s="1506"/>
      <c r="AD37" s="1506"/>
      <c r="AE37" s="1506"/>
    </row>
    <row r="38" spans="1:31" s="494" customFormat="1" ht="10.5" customHeight="1">
      <c r="A38" s="464"/>
      <c r="B38" s="535"/>
      <c r="C38" s="735"/>
      <c r="D38" s="209"/>
      <c r="E38" s="736"/>
      <c r="F38" s="736"/>
      <c r="G38" s="736"/>
      <c r="H38" s="736"/>
      <c r="I38" s="736"/>
      <c r="J38" s="736"/>
      <c r="K38" s="736"/>
      <c r="L38" s="736"/>
      <c r="M38" s="736"/>
      <c r="N38" s="736"/>
      <c r="O38" s="736"/>
      <c r="P38" s="736"/>
      <c r="Q38" s="736"/>
      <c r="R38" s="800"/>
      <c r="S38" s="117"/>
      <c r="T38" s="1506"/>
      <c r="U38" s="1506"/>
      <c r="V38" s="1506"/>
      <c r="W38" s="1506"/>
      <c r="X38" s="1506"/>
      <c r="Y38" s="1506"/>
      <c r="Z38" s="1506"/>
      <c r="AA38" s="1506"/>
      <c r="AB38" s="1506"/>
      <c r="AC38" s="1506"/>
      <c r="AD38" s="1506"/>
      <c r="AE38" s="1506"/>
    </row>
    <row r="39" spans="1:31" s="494" customFormat="1" ht="10.5" customHeight="1">
      <c r="A39" s="464"/>
      <c r="B39" s="535"/>
      <c r="C39" s="735"/>
      <c r="D39" s="209"/>
      <c r="E39" s="736"/>
      <c r="F39" s="736"/>
      <c r="G39" s="736"/>
      <c r="H39" s="736"/>
      <c r="I39" s="736"/>
      <c r="J39" s="736"/>
      <c r="K39" s="736"/>
      <c r="L39" s="736"/>
      <c r="M39" s="736"/>
      <c r="N39" s="736"/>
      <c r="O39" s="736"/>
      <c r="P39" s="736"/>
      <c r="Q39" s="736"/>
      <c r="R39" s="800"/>
      <c r="S39" s="117"/>
      <c r="T39" s="1506"/>
      <c r="U39" s="1506"/>
      <c r="V39" s="1506"/>
      <c r="W39" s="1506"/>
      <c r="X39" s="1506"/>
      <c r="Y39" s="1506"/>
      <c r="Z39" s="1506"/>
      <c r="AA39" s="1506"/>
      <c r="AB39" s="1506"/>
      <c r="AC39" s="1506"/>
      <c r="AD39" s="1506"/>
      <c r="AE39" s="1506"/>
    </row>
    <row r="40" spans="1:31" s="494" customFormat="1" ht="10.5" customHeight="1">
      <c r="A40" s="464"/>
      <c r="B40" s="535"/>
      <c r="C40" s="735"/>
      <c r="D40" s="209"/>
      <c r="E40" s="736"/>
      <c r="F40" s="736"/>
      <c r="G40" s="736"/>
      <c r="H40" s="736"/>
      <c r="I40" s="736"/>
      <c r="J40" s="736"/>
      <c r="K40" s="736"/>
      <c r="L40" s="736"/>
      <c r="M40" s="736"/>
      <c r="N40" s="736"/>
      <c r="O40" s="736"/>
      <c r="P40" s="736"/>
      <c r="Q40" s="736"/>
      <c r="R40" s="800"/>
      <c r="S40" s="117"/>
      <c r="T40" s="1506"/>
      <c r="U40" s="1506"/>
      <c r="V40" s="1506"/>
      <c r="W40" s="1506"/>
      <c r="X40" s="1506"/>
      <c r="Y40" s="1506"/>
      <c r="Z40" s="1506"/>
      <c r="AA40" s="1506"/>
      <c r="AB40" s="1506"/>
      <c r="AC40" s="1506"/>
      <c r="AD40" s="1506"/>
      <c r="AE40" s="1506"/>
    </row>
    <row r="41" spans="1:31" s="494" customFormat="1" ht="10.5" customHeight="1">
      <c r="A41" s="464"/>
      <c r="B41" s="535"/>
      <c r="C41" s="735"/>
      <c r="D41" s="209"/>
      <c r="E41" s="736"/>
      <c r="F41" s="736"/>
      <c r="G41" s="736"/>
      <c r="H41" s="736"/>
      <c r="I41" s="736"/>
      <c r="J41" s="736"/>
      <c r="K41" s="736"/>
      <c r="L41" s="736"/>
      <c r="M41" s="736"/>
      <c r="N41" s="736"/>
      <c r="O41" s="736"/>
      <c r="P41" s="736"/>
      <c r="Q41" s="736"/>
      <c r="R41" s="800"/>
      <c r="S41" s="117"/>
      <c r="T41" s="1506"/>
      <c r="U41" s="1506"/>
      <c r="V41" s="1506"/>
      <c r="W41" s="1506"/>
      <c r="X41" s="1506"/>
      <c r="Y41" s="1506"/>
      <c r="Z41" s="1506"/>
      <c r="AA41" s="1506"/>
      <c r="AB41" s="1506"/>
      <c r="AC41" s="1506"/>
      <c r="AD41" s="1506"/>
      <c r="AE41" s="1506"/>
    </row>
    <row r="42" spans="1:31" s="494" customFormat="1" ht="10.5" customHeight="1">
      <c r="A42" s="464"/>
      <c r="B42" s="535"/>
      <c r="C42" s="735"/>
      <c r="D42" s="209"/>
      <c r="E42" s="736"/>
      <c r="F42" s="736"/>
      <c r="G42" s="736"/>
      <c r="H42" s="736"/>
      <c r="I42" s="736"/>
      <c r="J42" s="736"/>
      <c r="K42" s="736"/>
      <c r="L42" s="736"/>
      <c r="M42" s="736"/>
      <c r="N42" s="736"/>
      <c r="O42" s="736"/>
      <c r="P42" s="736"/>
      <c r="Q42" s="736"/>
      <c r="R42" s="800"/>
      <c r="S42" s="117"/>
      <c r="T42" s="1506"/>
      <c r="U42" s="1506"/>
      <c r="V42" s="1506"/>
      <c r="W42" s="1506"/>
      <c r="X42" s="1506"/>
      <c r="Y42" s="1506"/>
      <c r="Z42" s="1506"/>
      <c r="AA42" s="1506"/>
      <c r="AB42" s="1506"/>
      <c r="AC42" s="1506"/>
      <c r="AD42" s="1506"/>
      <c r="AE42" s="1506"/>
    </row>
    <row r="43" spans="1:31" s="494" customFormat="1" ht="10.5" customHeight="1">
      <c r="A43" s="464"/>
      <c r="B43" s="535"/>
      <c r="C43" s="735"/>
      <c r="D43" s="209"/>
      <c r="E43" s="736"/>
      <c r="F43" s="736"/>
      <c r="G43" s="736"/>
      <c r="H43" s="736"/>
      <c r="I43" s="736"/>
      <c r="J43" s="736"/>
      <c r="K43" s="736"/>
      <c r="L43" s="736"/>
      <c r="M43" s="736"/>
      <c r="N43" s="736"/>
      <c r="O43" s="736"/>
      <c r="P43" s="736"/>
      <c r="Q43" s="736"/>
      <c r="R43" s="800"/>
      <c r="S43" s="117"/>
      <c r="T43" s="1506"/>
      <c r="U43" s="1506"/>
      <c r="V43" s="1506"/>
      <c r="W43" s="1506"/>
      <c r="X43" s="1506"/>
      <c r="Y43" s="1506"/>
      <c r="Z43" s="1506"/>
      <c r="AA43" s="1506"/>
      <c r="AB43" s="1506"/>
      <c r="AC43" s="1506"/>
      <c r="AD43" s="1506"/>
      <c r="AE43" s="1506"/>
    </row>
    <row r="44" spans="1:31" s="494" customFormat="1" ht="10.5" customHeight="1">
      <c r="A44" s="464"/>
      <c r="B44" s="535"/>
      <c r="C44" s="735"/>
      <c r="D44" s="209"/>
      <c r="E44" s="736"/>
      <c r="F44" s="736"/>
      <c r="G44" s="736"/>
      <c r="H44" s="736"/>
      <c r="I44" s="736"/>
      <c r="J44" s="736"/>
      <c r="K44" s="736"/>
      <c r="L44" s="736"/>
      <c r="M44" s="736"/>
      <c r="N44" s="736"/>
      <c r="O44" s="736"/>
      <c r="P44" s="736"/>
      <c r="Q44" s="736"/>
      <c r="R44" s="800"/>
      <c r="S44" s="117"/>
      <c r="T44" s="1506"/>
      <c r="U44" s="1506"/>
      <c r="V44" s="1506"/>
      <c r="W44" s="1506"/>
      <c r="X44" s="1506"/>
      <c r="Y44" s="1506"/>
      <c r="Z44" s="1506"/>
      <c r="AA44" s="1506"/>
      <c r="AB44" s="1506"/>
      <c r="AC44" s="1506"/>
      <c r="AD44" s="1506"/>
      <c r="AE44" s="1506"/>
    </row>
    <row r="45" spans="1:31" s="494" customFormat="1" ht="10.5" customHeight="1">
      <c r="A45" s="464"/>
      <c r="B45" s="535"/>
      <c r="C45" s="735"/>
      <c r="D45" s="209"/>
      <c r="E45" s="736"/>
      <c r="F45" s="736"/>
      <c r="G45" s="736"/>
      <c r="H45" s="736"/>
      <c r="I45" s="736"/>
      <c r="J45" s="736"/>
      <c r="K45" s="736"/>
      <c r="L45" s="736"/>
      <c r="M45" s="736"/>
      <c r="N45" s="736"/>
      <c r="O45" s="736"/>
      <c r="P45" s="736"/>
      <c r="Q45" s="736"/>
      <c r="R45" s="800"/>
      <c r="S45" s="117"/>
      <c r="T45" s="1506"/>
      <c r="U45" s="1506"/>
      <c r="V45" s="1506"/>
      <c r="W45" s="1506"/>
      <c r="X45" s="1506"/>
      <c r="Y45" s="1506"/>
      <c r="Z45" s="1506"/>
      <c r="AA45" s="1506"/>
      <c r="AB45" s="1506"/>
      <c r="AC45" s="1506"/>
      <c r="AD45" s="1506"/>
      <c r="AE45" s="1506"/>
    </row>
    <row r="46" spans="1:31" s="494" customFormat="1" ht="10.5" customHeight="1">
      <c r="A46" s="464"/>
      <c r="B46" s="535"/>
      <c r="C46" s="735"/>
      <c r="D46" s="209"/>
      <c r="E46" s="736"/>
      <c r="F46" s="736"/>
      <c r="G46" s="736"/>
      <c r="H46" s="736"/>
      <c r="I46" s="736"/>
      <c r="J46" s="736"/>
      <c r="K46" s="736"/>
      <c r="L46" s="736"/>
      <c r="M46" s="736"/>
      <c r="N46" s="736"/>
      <c r="O46" s="736"/>
      <c r="P46" s="736"/>
      <c r="Q46" s="736"/>
      <c r="R46" s="800"/>
      <c r="S46" s="117"/>
      <c r="T46" s="1506"/>
      <c r="U46" s="1506"/>
      <c r="V46" s="1506"/>
      <c r="W46" s="1506"/>
      <c r="X46" s="1506"/>
      <c r="Y46" s="1506"/>
      <c r="Z46" s="1506"/>
      <c r="AA46" s="1506"/>
      <c r="AB46" s="1506"/>
      <c r="AC46" s="1506"/>
      <c r="AD46" s="1506"/>
      <c r="AE46" s="1506"/>
    </row>
    <row r="47" spans="1:31" s="494" customFormat="1" ht="10.5" customHeight="1">
      <c r="A47" s="464"/>
      <c r="B47" s="535"/>
      <c r="C47" s="735"/>
      <c r="D47" s="209"/>
      <c r="E47" s="736"/>
      <c r="F47" s="736"/>
      <c r="G47" s="736"/>
      <c r="H47" s="736"/>
      <c r="I47" s="736"/>
      <c r="J47" s="736"/>
      <c r="K47" s="736"/>
      <c r="L47" s="736"/>
      <c r="M47" s="736"/>
      <c r="N47" s="736"/>
      <c r="O47" s="736"/>
      <c r="P47" s="736"/>
      <c r="Q47" s="736"/>
      <c r="R47" s="800"/>
      <c r="S47" s="117"/>
      <c r="T47" s="1506"/>
      <c r="U47" s="1506"/>
      <c r="V47" s="1506"/>
      <c r="W47" s="1506"/>
      <c r="X47" s="1506"/>
      <c r="Y47" s="1506"/>
      <c r="Z47" s="1506"/>
      <c r="AA47" s="1506"/>
      <c r="AB47" s="1506"/>
      <c r="AC47" s="1506"/>
      <c r="AD47" s="1506"/>
      <c r="AE47" s="1506"/>
    </row>
    <row r="48" spans="1:31" s="494" customFormat="1" ht="10.5" customHeight="1">
      <c r="A48" s="464"/>
      <c r="B48" s="535"/>
      <c r="C48" s="735"/>
      <c r="D48" s="209"/>
      <c r="E48" s="736"/>
      <c r="F48" s="736"/>
      <c r="G48" s="736"/>
      <c r="H48" s="736"/>
      <c r="I48" s="736"/>
      <c r="J48" s="736"/>
      <c r="K48" s="736"/>
      <c r="L48" s="736"/>
      <c r="M48" s="736"/>
      <c r="N48" s="736"/>
      <c r="O48" s="736"/>
      <c r="P48" s="736"/>
      <c r="Q48" s="736"/>
      <c r="R48" s="800"/>
      <c r="S48" s="117"/>
      <c r="T48" s="1506"/>
      <c r="U48" s="1506"/>
      <c r="V48" s="1506"/>
      <c r="W48" s="1506"/>
      <c r="X48" s="1506"/>
      <c r="Y48" s="1506"/>
      <c r="Z48" s="1506"/>
      <c r="AA48" s="1506"/>
      <c r="AB48" s="1506"/>
      <c r="AC48" s="1506"/>
      <c r="AD48" s="1506"/>
      <c r="AE48" s="1506"/>
    </row>
    <row r="49" spans="1:31" s="723" customFormat="1" ht="15" customHeight="1">
      <c r="A49" s="722"/>
      <c r="B49" s="565"/>
      <c r="C49" s="1325" t="s">
        <v>158</v>
      </c>
      <c r="D49" s="266"/>
      <c r="E49" s="727"/>
      <c r="F49" s="728"/>
      <c r="G49" s="728"/>
      <c r="H49" s="728"/>
      <c r="I49" s="728"/>
      <c r="J49" s="728"/>
      <c r="K49" s="728"/>
      <c r="L49" s="728"/>
      <c r="M49" s="728"/>
      <c r="N49" s="728"/>
      <c r="O49" s="728"/>
      <c r="P49" s="728"/>
      <c r="Q49" s="728"/>
      <c r="R49" s="799"/>
      <c r="S49" s="451"/>
      <c r="T49" s="1506"/>
      <c r="U49" s="1506"/>
      <c r="V49" s="1506"/>
      <c r="W49" s="1506"/>
      <c r="X49" s="1506"/>
      <c r="Y49" s="1506"/>
      <c r="Z49" s="1506"/>
      <c r="AA49" s="1506"/>
      <c r="AB49" s="1506"/>
      <c r="AC49" s="1506"/>
      <c r="AD49" s="1506"/>
      <c r="AE49" s="1506"/>
    </row>
    <row r="50" spans="1:31" s="723" customFormat="1" ht="16.5" customHeight="1">
      <c r="A50" s="722"/>
      <c r="B50" s="565"/>
      <c r="C50" s="737"/>
      <c r="D50" s="293" t="s">
        <v>324</v>
      </c>
      <c r="E50" s="733">
        <v>689.82500000000005</v>
      </c>
      <c r="F50" s="733">
        <v>668.02300000000002</v>
      </c>
      <c r="G50" s="733">
        <v>636.41</v>
      </c>
      <c r="H50" s="733">
        <v>614.98199999999997</v>
      </c>
      <c r="I50" s="733">
        <v>611.69600000000003</v>
      </c>
      <c r="J50" s="733">
        <v>624.23</v>
      </c>
      <c r="K50" s="733">
        <v>616.62199999999996</v>
      </c>
      <c r="L50" s="733">
        <v>605.51599999999996</v>
      </c>
      <c r="M50" s="733">
        <v>598.08299999999997</v>
      </c>
      <c r="N50" s="733">
        <v>598.58100000000002</v>
      </c>
      <c r="O50" s="733">
        <v>615.654</v>
      </c>
      <c r="P50" s="733">
        <v>604.31399999999996</v>
      </c>
      <c r="Q50" s="733">
        <v>590.60500000000002</v>
      </c>
      <c r="R50" s="799"/>
      <c r="S50" s="451"/>
      <c r="T50" s="1506"/>
      <c r="U50" s="1506"/>
      <c r="V50" s="1506"/>
      <c r="W50" s="1506"/>
      <c r="X50" s="1506"/>
      <c r="Y50" s="1506"/>
      <c r="Z50" s="1506"/>
      <c r="AA50" s="1506"/>
      <c r="AB50" s="1506"/>
      <c r="AC50" s="1506"/>
      <c r="AD50" s="1506"/>
      <c r="AE50" s="1506"/>
    </row>
    <row r="51" spans="1:31" s="741" customFormat="1" ht="12" customHeight="1">
      <c r="A51" s="738"/>
      <c r="B51" s="739"/>
      <c r="C51" s="740"/>
      <c r="D51" s="786" t="s">
        <v>243</v>
      </c>
      <c r="E51" s="725">
        <v>35.771999999999998</v>
      </c>
      <c r="F51" s="725">
        <v>33.590000000000003</v>
      </c>
      <c r="G51" s="725">
        <v>31.253</v>
      </c>
      <c r="H51" s="725">
        <v>29.228999999999999</v>
      </c>
      <c r="I51" s="725">
        <v>29.228999999999999</v>
      </c>
      <c r="J51" s="725">
        <v>27.5</v>
      </c>
      <c r="K51" s="725">
        <v>27.024000000000001</v>
      </c>
      <c r="L51" s="725">
        <v>27.509</v>
      </c>
      <c r="M51" s="725">
        <v>28.446999999999999</v>
      </c>
      <c r="N51" s="725">
        <v>27.815000000000001</v>
      </c>
      <c r="O51" s="725">
        <v>29.155999999999999</v>
      </c>
      <c r="P51" s="725">
        <v>29.009</v>
      </c>
      <c r="Q51" s="725">
        <v>28.292999999999999</v>
      </c>
      <c r="R51" s="802"/>
      <c r="S51" s="117"/>
      <c r="T51" s="1506"/>
      <c r="U51" s="1506"/>
      <c r="V51" s="1506"/>
      <c r="W51" s="1506"/>
      <c r="X51" s="1506"/>
      <c r="Y51" s="1506"/>
      <c r="Z51" s="1506"/>
      <c r="AA51" s="1506"/>
      <c r="AB51" s="1506"/>
      <c r="AC51" s="1506"/>
      <c r="AD51" s="1506"/>
      <c r="AE51" s="1506"/>
    </row>
    <row r="52" spans="1:31" s="745" customFormat="1" ht="16.5" customHeight="1">
      <c r="A52" s="742"/>
      <c r="B52" s="743"/>
      <c r="C52" s="744"/>
      <c r="D52" s="293" t="s">
        <v>322</v>
      </c>
      <c r="E52" s="733">
        <v>56.07</v>
      </c>
      <c r="F52" s="733">
        <v>52.610999999999997</v>
      </c>
      <c r="G52" s="733">
        <v>49.703000000000003</v>
      </c>
      <c r="H52" s="733">
        <v>50.564</v>
      </c>
      <c r="I52" s="733">
        <v>57.542000000000002</v>
      </c>
      <c r="J52" s="733">
        <v>54.393999999999998</v>
      </c>
      <c r="K52" s="733">
        <v>76.7</v>
      </c>
      <c r="L52" s="733">
        <v>73.375</v>
      </c>
      <c r="M52" s="733">
        <v>62.787999999999997</v>
      </c>
      <c r="N52" s="733">
        <v>56.648000000000003</v>
      </c>
      <c r="O52" s="733">
        <v>68.881</v>
      </c>
      <c r="P52" s="733">
        <v>55.674999999999997</v>
      </c>
      <c r="Q52" s="733">
        <v>60.61</v>
      </c>
      <c r="R52" s="803"/>
      <c r="S52" s="451"/>
      <c r="T52" s="1506"/>
      <c r="U52" s="1506"/>
      <c r="V52" s="1506"/>
      <c r="W52" s="1506"/>
      <c r="X52" s="1506"/>
      <c r="Y52" s="1506"/>
      <c r="Z52" s="1506"/>
      <c r="AA52" s="1506"/>
      <c r="AB52" s="1506"/>
      <c r="AC52" s="1506"/>
      <c r="AD52" s="1506"/>
      <c r="AE52" s="1506"/>
    </row>
    <row r="53" spans="1:31" s="494" customFormat="1" ht="11.25" customHeight="1">
      <c r="A53" s="464"/>
      <c r="B53" s="535"/>
      <c r="C53" s="735"/>
      <c r="D53" s="786" t="s">
        <v>244</v>
      </c>
      <c r="E53" s="725">
        <v>-11.692443380476892</v>
      </c>
      <c r="F53" s="725">
        <v>-9.2788660504897198</v>
      </c>
      <c r="G53" s="725">
        <v>-8.9121430927683871</v>
      </c>
      <c r="H53" s="725">
        <v>-3.8469583737425705</v>
      </c>
      <c r="I53" s="725">
        <v>-8.5894930817010504</v>
      </c>
      <c r="J53" s="725">
        <v>-6.3141577678263889</v>
      </c>
      <c r="K53" s="725">
        <v>-4.3354619836360015</v>
      </c>
      <c r="L53" s="725">
        <v>-7.4611242133407307</v>
      </c>
      <c r="M53" s="725">
        <v>-8.2248045019367222</v>
      </c>
      <c r="N53" s="725">
        <v>-1.9981661851460886</v>
      </c>
      <c r="O53" s="725">
        <v>-7.1909779298822478</v>
      </c>
      <c r="P53" s="725">
        <v>-5.3033524399163205</v>
      </c>
      <c r="Q53" s="725">
        <v>8.0970215801676524</v>
      </c>
      <c r="R53" s="800"/>
      <c r="S53" s="117"/>
      <c r="T53" s="1506"/>
      <c r="U53" s="1506"/>
      <c r="V53" s="1506"/>
      <c r="W53" s="1506"/>
      <c r="X53" s="1506"/>
      <c r="Y53" s="1506"/>
      <c r="Z53" s="1506"/>
      <c r="AA53" s="1506"/>
      <c r="AB53" s="1506"/>
      <c r="AC53" s="1506"/>
      <c r="AD53" s="1506"/>
      <c r="AE53" s="1506"/>
    </row>
    <row r="54" spans="1:31" s="723" customFormat="1" ht="16.5" customHeight="1">
      <c r="A54" s="722"/>
      <c r="B54" s="565"/>
      <c r="C54" s="1325" t="s">
        <v>323</v>
      </c>
      <c r="D54" s="266"/>
      <c r="E54" s="733">
        <v>15.215999999999999</v>
      </c>
      <c r="F54" s="733">
        <v>14.122999999999999</v>
      </c>
      <c r="G54" s="733">
        <v>15.643000000000001</v>
      </c>
      <c r="H54" s="733">
        <v>13.657999999999999</v>
      </c>
      <c r="I54" s="733">
        <v>14.048</v>
      </c>
      <c r="J54" s="733">
        <v>10.401999999999999</v>
      </c>
      <c r="K54" s="733">
        <v>16.318999999999999</v>
      </c>
      <c r="L54" s="733">
        <v>15.260999999999999</v>
      </c>
      <c r="M54" s="733">
        <v>12.641999999999999</v>
      </c>
      <c r="N54" s="733">
        <v>10.614000000000001</v>
      </c>
      <c r="O54" s="733">
        <v>15.839</v>
      </c>
      <c r="P54" s="733">
        <v>13.667999999999999</v>
      </c>
      <c r="Q54" s="733">
        <v>16.79</v>
      </c>
      <c r="R54" s="799"/>
      <c r="S54" s="451"/>
      <c r="T54" s="1506"/>
      <c r="U54" s="1506"/>
      <c r="V54" s="1506"/>
      <c r="W54" s="1506"/>
      <c r="X54" s="1506"/>
      <c r="Y54" s="1506"/>
      <c r="Z54" s="1506"/>
      <c r="AA54" s="1506"/>
      <c r="AB54" s="1506"/>
      <c r="AC54" s="1506"/>
      <c r="AD54" s="1506"/>
      <c r="AE54" s="1506"/>
    </row>
    <row r="55" spans="1:31" s="494" customFormat="1" ht="9.75" customHeight="1">
      <c r="A55" s="702"/>
      <c r="B55" s="746"/>
      <c r="C55" s="747"/>
      <c r="D55" s="786" t="s">
        <v>159</v>
      </c>
      <c r="E55" s="725">
        <v>57.678756476683922</v>
      </c>
      <c r="F55" s="725">
        <v>21.540447504302929</v>
      </c>
      <c r="G55" s="725">
        <v>22.039319706662507</v>
      </c>
      <c r="H55" s="725">
        <v>24.457809367596141</v>
      </c>
      <c r="I55" s="725">
        <v>5.6717316082443237</v>
      </c>
      <c r="J55" s="725">
        <v>-9.8535401681254964</v>
      </c>
      <c r="K55" s="725">
        <v>3.3502216592780298</v>
      </c>
      <c r="L55" s="725">
        <v>2.1007560045493978</v>
      </c>
      <c r="M55" s="725">
        <v>0.80535842436806337</v>
      </c>
      <c r="N55" s="725">
        <v>-1.8766756032171483</v>
      </c>
      <c r="O55" s="725">
        <v>10.307124451563476</v>
      </c>
      <c r="P55" s="725">
        <v>1.4172293537137337</v>
      </c>
      <c r="Q55" s="725">
        <v>10.344374342797046</v>
      </c>
      <c r="R55" s="800"/>
      <c r="S55" s="117"/>
      <c r="T55" s="1506"/>
      <c r="U55" s="1506"/>
      <c r="V55" s="1506"/>
      <c r="W55" s="1506"/>
      <c r="X55" s="1506"/>
      <c r="Y55" s="1506"/>
      <c r="Z55" s="1506"/>
      <c r="AA55" s="1506"/>
      <c r="AB55" s="1506"/>
      <c r="AC55" s="1506"/>
      <c r="AD55" s="1506"/>
      <c r="AE55" s="1506"/>
    </row>
    <row r="56" spans="1:31" s="723" customFormat="1" ht="16.5" customHeight="1">
      <c r="A56" s="722"/>
      <c r="B56" s="565"/>
      <c r="C56" s="1764" t="s">
        <v>359</v>
      </c>
      <c r="D56" s="1764"/>
      <c r="E56" s="733">
        <v>369.03300000000002</v>
      </c>
      <c r="F56" s="733">
        <v>358.74799999999999</v>
      </c>
      <c r="G56" s="733">
        <v>343.27199999999999</v>
      </c>
      <c r="H56" s="733">
        <v>330.13200000000001</v>
      </c>
      <c r="I56" s="733">
        <v>325.048</v>
      </c>
      <c r="J56" s="733">
        <v>320.447</v>
      </c>
      <c r="K56" s="733">
        <v>324.815</v>
      </c>
      <c r="L56" s="733">
        <v>311.26900000000001</v>
      </c>
      <c r="M56" s="733">
        <v>306.72500000000002</v>
      </c>
      <c r="N56" s="733">
        <v>306.06200000000001</v>
      </c>
      <c r="O56" s="724" t="s">
        <v>429</v>
      </c>
      <c r="P56" s="724" t="s">
        <v>429</v>
      </c>
      <c r="Q56" s="724" t="s">
        <v>429</v>
      </c>
      <c r="R56" s="800"/>
      <c r="S56" s="451"/>
      <c r="T56" s="1506"/>
      <c r="U56" s="1506"/>
      <c r="V56" s="1506"/>
      <c r="W56" s="1506"/>
      <c r="X56" s="1506"/>
      <c r="Y56" s="1506"/>
      <c r="Z56" s="1506"/>
      <c r="AA56" s="1506"/>
      <c r="AB56" s="1506"/>
      <c r="AC56" s="1506"/>
      <c r="AD56" s="1506"/>
      <c r="AE56" s="1506"/>
    </row>
    <row r="57" spans="1:31" s="494" customFormat="1" ht="10.5" customHeight="1">
      <c r="A57" s="464"/>
      <c r="B57" s="535"/>
      <c r="C57" s="748"/>
      <c r="D57" s="748"/>
      <c r="E57" s="749"/>
      <c r="F57" s="750"/>
      <c r="G57" s="750"/>
      <c r="H57" s="750"/>
      <c r="I57" s="750"/>
      <c r="J57" s="750"/>
      <c r="K57" s="750"/>
      <c r="L57" s="750"/>
      <c r="M57" s="750"/>
      <c r="N57" s="750"/>
      <c r="O57" s="750"/>
      <c r="P57" s="750"/>
      <c r="Q57" s="750"/>
      <c r="R57" s="800"/>
      <c r="S57" s="117"/>
      <c r="T57" s="1506"/>
      <c r="U57" s="1506"/>
      <c r="V57" s="1506"/>
      <c r="W57" s="1506"/>
      <c r="X57" s="1506"/>
      <c r="Y57" s="1506"/>
      <c r="Z57" s="1506"/>
      <c r="AA57" s="1506"/>
      <c r="AB57" s="1506"/>
      <c r="AC57" s="1506"/>
      <c r="AD57" s="1506"/>
      <c r="AE57" s="1506"/>
    </row>
    <row r="58" spans="1:31" s="494" customFormat="1" ht="10.5" customHeight="1">
      <c r="A58" s="464"/>
      <c r="B58" s="535"/>
      <c r="C58" s="735"/>
      <c r="D58" s="209"/>
      <c r="E58" s="726"/>
      <c r="F58" s="726"/>
      <c r="G58" s="726"/>
      <c r="H58" s="726"/>
      <c r="I58" s="726"/>
      <c r="J58" s="726"/>
      <c r="K58" s="726"/>
      <c r="L58" s="726"/>
      <c r="M58" s="726"/>
      <c r="N58" s="726"/>
      <c r="O58" s="726"/>
      <c r="P58" s="726"/>
      <c r="Q58" s="726"/>
      <c r="R58" s="800"/>
      <c r="S58" s="117"/>
      <c r="T58" s="1506"/>
      <c r="U58" s="1506"/>
      <c r="V58" s="1506"/>
      <c r="W58" s="1506"/>
      <c r="X58" s="1506"/>
      <c r="Y58" s="1506"/>
      <c r="Z58" s="1506"/>
      <c r="AA58" s="1506"/>
      <c r="AB58" s="1506"/>
      <c r="AC58" s="1506"/>
      <c r="AD58" s="1506"/>
      <c r="AE58" s="1506"/>
    </row>
    <row r="59" spans="1:31" s="494" customFormat="1" ht="10.5" customHeight="1">
      <c r="A59" s="464"/>
      <c r="B59" s="535"/>
      <c r="C59" s="735"/>
      <c r="D59" s="209"/>
      <c r="E59" s="736"/>
      <c r="F59" s="736"/>
      <c r="G59" s="736"/>
      <c r="H59" s="736"/>
      <c r="I59" s="736"/>
      <c r="J59" s="736"/>
      <c r="K59" s="736"/>
      <c r="L59" s="736"/>
      <c r="M59" s="736"/>
      <c r="N59" s="736"/>
      <c r="O59" s="736"/>
      <c r="P59" s="736"/>
      <c r="Q59" s="736"/>
      <c r="R59" s="800"/>
      <c r="S59" s="117"/>
      <c r="T59" s="1506"/>
      <c r="U59" s="1506"/>
      <c r="V59" s="1506"/>
      <c r="W59" s="1506"/>
      <c r="X59" s="1506"/>
      <c r="Y59" s="1506"/>
      <c r="Z59" s="1506"/>
      <c r="AA59" s="1506"/>
      <c r="AB59" s="1506"/>
      <c r="AC59" s="1506"/>
      <c r="AD59" s="1506"/>
      <c r="AE59" s="1506"/>
    </row>
    <row r="60" spans="1:31" s="494" customFormat="1" ht="10.5" customHeight="1">
      <c r="A60" s="464"/>
      <c r="B60" s="535"/>
      <c r="C60" s="735"/>
      <c r="D60" s="209"/>
      <c r="E60" s="736"/>
      <c r="F60" s="736"/>
      <c r="G60" s="736"/>
      <c r="H60" s="736"/>
      <c r="I60" s="736"/>
      <c r="J60" s="736"/>
      <c r="K60" s="736"/>
      <c r="L60" s="736"/>
      <c r="M60" s="736"/>
      <c r="N60" s="736"/>
      <c r="O60" s="736"/>
      <c r="P60" s="736"/>
      <c r="Q60" s="736"/>
      <c r="R60" s="800"/>
      <c r="S60" s="117"/>
      <c r="T60" s="1506"/>
      <c r="U60" s="1506"/>
      <c r="V60" s="1506"/>
      <c r="W60" s="1506"/>
      <c r="X60" s="1506"/>
      <c r="Y60" s="1506"/>
      <c r="Z60" s="1506"/>
      <c r="AA60" s="1506"/>
      <c r="AB60" s="1506"/>
      <c r="AC60" s="1506"/>
      <c r="AD60" s="1506"/>
      <c r="AE60" s="1506"/>
    </row>
    <row r="61" spans="1:31" s="494" customFormat="1" ht="10.5" customHeight="1">
      <c r="A61" s="464"/>
      <c r="B61" s="535"/>
      <c r="C61" s="735"/>
      <c r="D61" s="209"/>
      <c r="E61" s="736"/>
      <c r="F61" s="736"/>
      <c r="G61" s="736"/>
      <c r="H61" s="736"/>
      <c r="I61" s="736"/>
      <c r="J61" s="736"/>
      <c r="K61" s="736"/>
      <c r="L61" s="736"/>
      <c r="M61" s="736"/>
      <c r="N61" s="736"/>
      <c r="O61" s="736"/>
      <c r="P61" s="736"/>
      <c r="Q61" s="736"/>
      <c r="R61" s="800"/>
      <c r="S61" s="117"/>
      <c r="T61" s="1506"/>
      <c r="U61" s="1506"/>
      <c r="V61" s="1506"/>
      <c r="W61" s="1506"/>
      <c r="X61" s="1506"/>
      <c r="Y61" s="1506"/>
      <c r="Z61" s="1506"/>
      <c r="AA61" s="1506"/>
      <c r="AB61" s="1506"/>
      <c r="AC61" s="1506"/>
      <c r="AD61" s="1506"/>
      <c r="AE61" s="1506"/>
    </row>
    <row r="62" spans="1:31" s="494" customFormat="1" ht="10.5" customHeight="1">
      <c r="A62" s="464"/>
      <c r="B62" s="535"/>
      <c r="C62" s="735"/>
      <c r="D62" s="209"/>
      <c r="E62" s="736"/>
      <c r="F62" s="736"/>
      <c r="G62" s="736"/>
      <c r="H62" s="736"/>
      <c r="I62" s="736"/>
      <c r="J62" s="736"/>
      <c r="K62" s="736"/>
      <c r="L62" s="736"/>
      <c r="M62" s="736"/>
      <c r="N62" s="736"/>
      <c r="O62" s="736"/>
      <c r="P62" s="736"/>
      <c r="Q62" s="736"/>
      <c r="R62" s="800"/>
      <c r="S62" s="117"/>
      <c r="T62" s="1506"/>
      <c r="U62" s="1506"/>
      <c r="V62" s="1506"/>
      <c r="W62" s="1506"/>
      <c r="X62" s="1506"/>
      <c r="Y62" s="1506"/>
      <c r="Z62" s="1506"/>
      <c r="AA62" s="1506"/>
      <c r="AB62" s="1506"/>
      <c r="AC62" s="1506"/>
      <c r="AD62" s="1506"/>
      <c r="AE62" s="1506"/>
    </row>
    <row r="63" spans="1:31" s="494" customFormat="1" ht="10.5" customHeight="1">
      <c r="A63" s="464"/>
      <c r="B63" s="535"/>
      <c r="C63" s="735"/>
      <c r="D63" s="209"/>
      <c r="E63" s="736"/>
      <c r="F63" s="736"/>
      <c r="G63" s="736"/>
      <c r="H63" s="736"/>
      <c r="I63" s="736"/>
      <c r="J63" s="736"/>
      <c r="K63" s="736"/>
      <c r="L63" s="736"/>
      <c r="M63" s="736"/>
      <c r="N63" s="736"/>
      <c r="O63" s="736"/>
      <c r="P63" s="736"/>
      <c r="Q63" s="736"/>
      <c r="R63" s="800"/>
      <c r="S63" s="117"/>
      <c r="T63" s="1506"/>
      <c r="U63" s="1506"/>
      <c r="V63" s="1506"/>
      <c r="W63" s="1506"/>
      <c r="X63" s="1506"/>
      <c r="Y63" s="1506"/>
      <c r="Z63" s="1506"/>
      <c r="AA63" s="1506"/>
      <c r="AB63" s="1506"/>
      <c r="AC63" s="1506"/>
      <c r="AD63" s="1506"/>
      <c r="AE63" s="1506"/>
    </row>
    <row r="64" spans="1:31" s="494" customFormat="1" ht="10.5" customHeight="1">
      <c r="A64" s="464"/>
      <c r="B64" s="535"/>
      <c r="C64" s="735"/>
      <c r="D64" s="209"/>
      <c r="E64" s="736"/>
      <c r="F64" s="736"/>
      <c r="G64" s="736"/>
      <c r="H64" s="736"/>
      <c r="I64" s="736"/>
      <c r="J64" s="736"/>
      <c r="K64" s="736"/>
      <c r="L64" s="736"/>
      <c r="M64" s="736"/>
      <c r="N64" s="736"/>
      <c r="O64" s="736"/>
      <c r="P64" s="736"/>
      <c r="Q64" s="736"/>
      <c r="R64" s="800"/>
      <c r="S64" s="117"/>
      <c r="T64" s="1506"/>
      <c r="U64" s="1506"/>
      <c r="V64" s="1506"/>
      <c r="W64" s="1506"/>
      <c r="X64" s="1506"/>
      <c r="Y64" s="1506"/>
      <c r="Z64" s="1506"/>
      <c r="AA64" s="1506"/>
      <c r="AB64" s="1506"/>
      <c r="AC64" s="1506"/>
      <c r="AD64" s="1506"/>
      <c r="AE64" s="1506"/>
    </row>
    <row r="65" spans="1:31" s="494" customFormat="1" ht="10.5" customHeight="1">
      <c r="A65" s="464"/>
      <c r="B65" s="535"/>
      <c r="C65" s="735"/>
      <c r="D65" s="209"/>
      <c r="E65" s="736"/>
      <c r="F65" s="736"/>
      <c r="G65" s="736"/>
      <c r="H65" s="736"/>
      <c r="I65" s="736"/>
      <c r="J65" s="736"/>
      <c r="K65" s="736"/>
      <c r="L65" s="736"/>
      <c r="M65" s="736"/>
      <c r="N65" s="736"/>
      <c r="O65" s="736"/>
      <c r="P65" s="736"/>
      <c r="Q65" s="736"/>
      <c r="R65" s="800"/>
      <c r="S65" s="117"/>
      <c r="T65" s="1506"/>
      <c r="U65" s="1506"/>
      <c r="V65" s="1506"/>
      <c r="W65" s="1506"/>
      <c r="X65" s="1506"/>
      <c r="Y65" s="1506"/>
      <c r="Z65" s="1506"/>
      <c r="AA65" s="1506"/>
      <c r="AB65" s="1506"/>
      <c r="AC65" s="1506"/>
      <c r="AD65" s="1506"/>
      <c r="AE65" s="1506"/>
    </row>
    <row r="66" spans="1:31" s="494" customFormat="1" ht="10.5" customHeight="1">
      <c r="A66" s="464"/>
      <c r="B66" s="535"/>
      <c r="C66" s="735"/>
      <c r="D66" s="209"/>
      <c r="E66" s="736"/>
      <c r="F66" s="736"/>
      <c r="G66" s="736"/>
      <c r="H66" s="736"/>
      <c r="I66" s="736"/>
      <c r="J66" s="736"/>
      <c r="K66" s="736"/>
      <c r="L66" s="736"/>
      <c r="M66" s="736"/>
      <c r="N66" s="736"/>
      <c r="O66" s="736"/>
      <c r="P66" s="736"/>
      <c r="Q66" s="736"/>
      <c r="R66" s="800"/>
      <c r="S66" s="117"/>
      <c r="T66" s="1506"/>
      <c r="U66" s="1506"/>
      <c r="V66" s="1506"/>
      <c r="W66" s="1506"/>
      <c r="X66" s="1506"/>
      <c r="Y66" s="1506"/>
      <c r="Z66" s="1506"/>
      <c r="AA66" s="1506"/>
      <c r="AB66" s="1506"/>
      <c r="AC66" s="1506"/>
      <c r="AD66" s="1506"/>
      <c r="AE66" s="1506"/>
    </row>
    <row r="67" spans="1:31" s="494" customFormat="1" ht="10.5" customHeight="1">
      <c r="A67" s="464"/>
      <c r="B67" s="535"/>
      <c r="C67" s="735"/>
      <c r="D67" s="209"/>
      <c r="E67" s="736"/>
      <c r="F67" s="736"/>
      <c r="G67" s="736"/>
      <c r="H67" s="736"/>
      <c r="I67" s="736"/>
      <c r="J67" s="736"/>
      <c r="K67" s="736"/>
      <c r="L67" s="736"/>
      <c r="M67" s="736"/>
      <c r="N67" s="736"/>
      <c r="O67" s="736"/>
      <c r="P67" s="736"/>
      <c r="Q67" s="736"/>
      <c r="R67" s="800"/>
      <c r="S67" s="117"/>
      <c r="T67" s="1506"/>
      <c r="U67" s="1506"/>
      <c r="V67" s="1506"/>
      <c r="W67" s="1506"/>
      <c r="X67" s="1506"/>
      <c r="Y67" s="1506"/>
      <c r="Z67" s="1506"/>
      <c r="AA67" s="1506"/>
      <c r="AB67" s="1506"/>
      <c r="AC67" s="1506"/>
      <c r="AD67" s="1506"/>
      <c r="AE67" s="1506"/>
    </row>
    <row r="68" spans="1:31" s="494" customFormat="1" ht="10.5" customHeight="1">
      <c r="A68" s="464"/>
      <c r="B68" s="535"/>
      <c r="C68" s="735"/>
      <c r="D68" s="209"/>
      <c r="E68" s="736"/>
      <c r="F68" s="736"/>
      <c r="G68" s="736"/>
      <c r="H68" s="736"/>
      <c r="I68" s="736"/>
      <c r="J68" s="736"/>
      <c r="K68" s="736"/>
      <c r="L68" s="736"/>
      <c r="M68" s="736"/>
      <c r="N68" s="736"/>
      <c r="O68" s="736"/>
      <c r="P68" s="736"/>
      <c r="Q68" s="736"/>
      <c r="R68" s="800"/>
      <c r="S68" s="117"/>
      <c r="T68" s="1506"/>
      <c r="U68" s="1506"/>
      <c r="V68" s="1506"/>
      <c r="W68" s="1506"/>
      <c r="X68" s="1506"/>
      <c r="Y68" s="1506"/>
      <c r="Z68" s="1506"/>
      <c r="AA68" s="1506"/>
      <c r="AB68" s="1506"/>
      <c r="AC68" s="1506"/>
      <c r="AD68" s="1506"/>
      <c r="AE68" s="1506"/>
    </row>
    <row r="69" spans="1:31" s="494" customFormat="1" ht="10.5" customHeight="1">
      <c r="A69" s="464"/>
      <c r="B69" s="535"/>
      <c r="C69" s="735"/>
      <c r="D69" s="209"/>
      <c r="E69" s="736"/>
      <c r="F69" s="736"/>
      <c r="G69" s="736"/>
      <c r="H69" s="736"/>
      <c r="I69" s="736"/>
      <c r="J69" s="736"/>
      <c r="K69" s="736"/>
      <c r="L69" s="736"/>
      <c r="M69" s="736"/>
      <c r="N69" s="736"/>
      <c r="O69" s="736"/>
      <c r="P69" s="736"/>
      <c r="Q69" s="736"/>
      <c r="R69" s="800"/>
      <c r="S69" s="117"/>
      <c r="T69" s="1506"/>
      <c r="U69" s="1506"/>
      <c r="V69" s="1506"/>
      <c r="W69" s="1506"/>
      <c r="X69" s="1506"/>
      <c r="Y69" s="1506"/>
      <c r="Z69" s="1506"/>
      <c r="AA69" s="1506"/>
      <c r="AB69" s="1506"/>
      <c r="AC69" s="1506"/>
      <c r="AD69" s="1506"/>
      <c r="AE69" s="1506"/>
    </row>
    <row r="70" spans="1:31" s="494" customFormat="1" ht="20.25" customHeight="1">
      <c r="A70" s="464"/>
      <c r="B70" s="535"/>
      <c r="C70" s="1760" t="s">
        <v>484</v>
      </c>
      <c r="D70" s="1760"/>
      <c r="E70" s="1760"/>
      <c r="F70" s="1760"/>
      <c r="G70" s="1760"/>
      <c r="H70" s="1760"/>
      <c r="I70" s="1760"/>
      <c r="J70" s="1760"/>
      <c r="K70" s="1760"/>
      <c r="L70" s="1760"/>
      <c r="M70" s="1760"/>
      <c r="N70" s="1760"/>
      <c r="O70" s="1760"/>
      <c r="P70" s="1760"/>
      <c r="Q70" s="1760"/>
      <c r="R70" s="800"/>
      <c r="S70" s="117"/>
      <c r="T70" s="1506"/>
      <c r="U70" s="1506"/>
      <c r="V70" s="1506"/>
      <c r="W70" s="1506"/>
      <c r="X70" s="1506"/>
      <c r="Y70" s="1506"/>
      <c r="Z70" s="1506"/>
      <c r="AA70" s="1506"/>
      <c r="AB70" s="1506"/>
      <c r="AC70" s="1506"/>
      <c r="AD70" s="1506"/>
      <c r="AE70" s="1506"/>
    </row>
    <row r="71" spans="1:31" s="494" customFormat="1" ht="15.75" customHeight="1">
      <c r="A71" s="464"/>
      <c r="B71" s="535"/>
      <c r="C71" s="1761" t="s">
        <v>242</v>
      </c>
      <c r="D71" s="1761"/>
      <c r="E71" s="1761"/>
      <c r="F71" s="1761"/>
      <c r="G71" s="1761"/>
      <c r="H71" s="1761"/>
      <c r="I71" s="1761"/>
      <c r="J71" s="1761"/>
      <c r="K71" s="1761"/>
      <c r="L71" s="1761"/>
      <c r="M71" s="1761"/>
      <c r="N71" s="1761"/>
      <c r="O71" s="1761"/>
      <c r="P71" s="1761"/>
      <c r="Q71" s="1761"/>
      <c r="R71" s="800"/>
      <c r="S71" s="117"/>
      <c r="T71" s="1506"/>
      <c r="U71" s="1506"/>
      <c r="V71" s="1506"/>
      <c r="W71" s="1506"/>
      <c r="X71" s="1506"/>
      <c r="Y71" s="1506"/>
      <c r="Z71" s="1506"/>
      <c r="AA71" s="1506"/>
      <c r="AB71" s="1506"/>
      <c r="AC71" s="1506"/>
      <c r="AD71" s="1506"/>
      <c r="AE71" s="1506"/>
    </row>
    <row r="72" spans="1:31">
      <c r="A72" s="464"/>
      <c r="B72" s="751">
        <v>20</v>
      </c>
      <c r="C72" s="1742">
        <v>42095</v>
      </c>
      <c r="D72" s="1742"/>
      <c r="E72" s="716"/>
      <c r="F72" s="752"/>
      <c r="G72" s="752"/>
      <c r="H72" s="752"/>
      <c r="I72" s="752"/>
      <c r="J72" s="753"/>
      <c r="K72" s="753"/>
      <c r="L72" s="753"/>
      <c r="M72" s="753"/>
      <c r="N72" s="754"/>
      <c r="O72" s="754"/>
      <c r="P72" s="754"/>
      <c r="Q72" s="1065"/>
      <c r="R72" s="804"/>
      <c r="S72" s="1065"/>
    </row>
    <row r="73" spans="1:31">
      <c r="C73" s="755"/>
      <c r="D73" s="755"/>
      <c r="E73" s="756"/>
      <c r="F73" s="756"/>
      <c r="G73" s="756"/>
      <c r="H73" s="757"/>
      <c r="I73" s="757"/>
      <c r="S73" s="758"/>
    </row>
    <row r="74" spans="1:31">
      <c r="C74" s="755"/>
      <c r="D74" s="755"/>
      <c r="E74" s="755"/>
      <c r="F74" s="755"/>
      <c r="G74" s="755"/>
      <c r="H74" s="755"/>
      <c r="I74" s="755"/>
      <c r="J74" s="755"/>
      <c r="K74" s="755"/>
      <c r="L74" s="755"/>
      <c r="M74" s="755"/>
      <c r="N74" s="755"/>
      <c r="O74" s="755"/>
      <c r="P74" s="755"/>
      <c r="S74" s="755"/>
    </row>
    <row r="75" spans="1:31">
      <c r="C75" s="755"/>
      <c r="D75" s="755"/>
      <c r="E75" s="755"/>
      <c r="F75" s="755"/>
      <c r="G75" s="755"/>
      <c r="H75" s="755"/>
      <c r="I75" s="755"/>
      <c r="J75" s="755"/>
      <c r="K75" s="755"/>
      <c r="L75" s="755"/>
      <c r="M75" s="755"/>
      <c r="N75" s="755"/>
      <c r="O75" s="755"/>
      <c r="P75" s="755"/>
      <c r="S75" s="755"/>
    </row>
    <row r="76" spans="1:31">
      <c r="C76" s="755"/>
      <c r="D76" s="755"/>
      <c r="E76" s="755"/>
      <c r="F76" s="755"/>
      <c r="G76" s="755"/>
      <c r="H76" s="755"/>
      <c r="I76" s="755"/>
      <c r="J76" s="755"/>
      <c r="K76" s="755"/>
      <c r="L76" s="755"/>
      <c r="M76" s="755"/>
      <c r="N76" s="755"/>
      <c r="O76" s="755"/>
      <c r="P76" s="755"/>
      <c r="S76" s="755"/>
    </row>
    <row r="77" spans="1:31" ht="15" customHeight="1">
      <c r="C77" s="755"/>
      <c r="D77" s="755"/>
      <c r="E77" s="755"/>
      <c r="F77" s="755"/>
      <c r="G77" s="755"/>
      <c r="H77" s="755"/>
      <c r="I77" s="755"/>
      <c r="J77" s="755"/>
      <c r="K77" s="755"/>
      <c r="L77" s="755"/>
      <c r="M77" s="755"/>
      <c r="N77" s="755"/>
      <c r="O77" s="755"/>
      <c r="P77" s="755"/>
      <c r="S77" s="755"/>
    </row>
    <row r="78" spans="1:31">
      <c r="C78" s="755"/>
      <c r="D78" s="755"/>
      <c r="E78" s="755"/>
      <c r="F78" s="755"/>
      <c r="G78" s="755"/>
      <c r="H78" s="755"/>
      <c r="I78" s="755"/>
      <c r="J78" s="755"/>
      <c r="K78" s="755"/>
      <c r="L78" s="755"/>
      <c r="M78" s="755"/>
      <c r="N78" s="755"/>
      <c r="O78" s="755"/>
      <c r="P78" s="755"/>
      <c r="S78" s="755"/>
    </row>
    <row r="79" spans="1:31">
      <c r="C79" s="755"/>
      <c r="D79" s="755"/>
      <c r="E79" s="755"/>
      <c r="F79" s="755"/>
      <c r="G79" s="755"/>
      <c r="H79" s="755"/>
      <c r="I79" s="755"/>
      <c r="J79" s="755"/>
      <c r="K79" s="755"/>
      <c r="L79" s="755"/>
      <c r="M79" s="755"/>
      <c r="N79" s="755"/>
      <c r="O79" s="755"/>
      <c r="P79" s="755"/>
      <c r="S79" s="755"/>
    </row>
    <row r="80" spans="1:31">
      <c r="C80" s="755"/>
      <c r="D80" s="755"/>
      <c r="E80" s="755"/>
      <c r="F80" s="755"/>
      <c r="G80" s="755"/>
      <c r="H80" s="755"/>
      <c r="I80" s="755"/>
      <c r="J80" s="755"/>
      <c r="K80" s="755"/>
      <c r="L80" s="755"/>
      <c r="M80" s="755"/>
      <c r="N80" s="755"/>
      <c r="O80" s="755"/>
      <c r="P80" s="755"/>
      <c r="S80" s="755"/>
    </row>
    <row r="81" spans="3:19">
      <c r="C81" s="755"/>
      <c r="D81" s="755"/>
      <c r="E81" s="755"/>
      <c r="F81" s="755"/>
      <c r="G81" s="755"/>
      <c r="H81" s="755"/>
      <c r="I81" s="755"/>
      <c r="J81" s="755"/>
      <c r="K81" s="755"/>
      <c r="L81" s="755"/>
      <c r="M81" s="755"/>
      <c r="N81" s="755"/>
      <c r="O81" s="755"/>
      <c r="P81" s="755"/>
      <c r="S81" s="755"/>
    </row>
    <row r="82" spans="3:19">
      <c r="C82" s="755"/>
      <c r="D82" s="755"/>
      <c r="E82" s="755"/>
      <c r="F82" s="755"/>
      <c r="G82" s="755"/>
      <c r="H82" s="755"/>
      <c r="I82" s="755"/>
      <c r="J82" s="755"/>
      <c r="K82" s="755"/>
      <c r="L82" s="755"/>
      <c r="M82" s="755"/>
      <c r="N82" s="755"/>
      <c r="O82" s="755"/>
      <c r="P82" s="755"/>
      <c r="S82" s="755"/>
    </row>
    <row r="83" spans="3:19" ht="8.25" customHeight="1">
      <c r="C83" s="755"/>
      <c r="D83" s="755"/>
      <c r="E83" s="755"/>
      <c r="F83" s="755"/>
      <c r="G83" s="755"/>
      <c r="H83" s="755"/>
      <c r="I83" s="755"/>
      <c r="J83" s="755"/>
      <c r="K83" s="755"/>
      <c r="L83" s="755"/>
      <c r="M83" s="755"/>
      <c r="N83" s="755"/>
      <c r="O83" s="755"/>
      <c r="P83" s="755"/>
      <c r="S83" s="755"/>
    </row>
    <row r="84" spans="3:19">
      <c r="C84" s="755"/>
      <c r="D84" s="755"/>
      <c r="E84" s="755"/>
      <c r="F84" s="755"/>
      <c r="G84" s="755"/>
      <c r="H84" s="755"/>
      <c r="I84" s="755"/>
      <c r="J84" s="755"/>
      <c r="K84" s="755"/>
      <c r="L84" s="755"/>
      <c r="M84" s="755"/>
      <c r="N84" s="755"/>
      <c r="O84" s="755"/>
      <c r="P84" s="755"/>
      <c r="Q84" s="755"/>
      <c r="R84" s="793"/>
      <c r="S84" s="755"/>
    </row>
    <row r="85" spans="3:19" ht="9" customHeight="1">
      <c r="C85" s="755"/>
      <c r="D85" s="755"/>
      <c r="E85" s="755"/>
      <c r="F85" s="755"/>
      <c r="G85" s="755"/>
      <c r="H85" s="755"/>
      <c r="I85" s="755"/>
      <c r="J85" s="755"/>
      <c r="K85" s="755"/>
      <c r="L85" s="755"/>
      <c r="M85" s="755"/>
      <c r="N85" s="755"/>
      <c r="O85" s="755"/>
      <c r="P85" s="755"/>
      <c r="Q85" s="755"/>
      <c r="R85" s="793"/>
      <c r="S85" s="755"/>
    </row>
    <row r="86" spans="3:19" ht="8.25" customHeight="1">
      <c r="C86" s="755"/>
      <c r="D86" s="755"/>
      <c r="E86" s="755"/>
      <c r="F86" s="755"/>
      <c r="G86" s="755"/>
      <c r="H86" s="755"/>
      <c r="I86" s="755"/>
      <c r="J86" s="755"/>
      <c r="K86" s="755"/>
      <c r="L86" s="755"/>
      <c r="M86" s="755"/>
      <c r="N86" s="755"/>
      <c r="O86" s="755"/>
      <c r="P86" s="755"/>
      <c r="Q86" s="755"/>
      <c r="R86" s="793"/>
      <c r="S86" s="755"/>
    </row>
    <row r="87" spans="3:19" ht="9.75" customHeight="1">
      <c r="C87" s="755"/>
      <c r="D87" s="755"/>
      <c r="E87" s="755"/>
      <c r="F87" s="755"/>
      <c r="G87" s="755"/>
      <c r="H87" s="755"/>
      <c r="I87" s="755"/>
      <c r="J87" s="755"/>
      <c r="K87" s="755"/>
      <c r="L87" s="755"/>
      <c r="M87" s="755"/>
      <c r="N87" s="755"/>
      <c r="O87" s="755"/>
      <c r="P87" s="755"/>
      <c r="Q87" s="755"/>
      <c r="R87" s="793"/>
      <c r="S87" s="755"/>
    </row>
    <row r="88" spans="3:19">
      <c r="C88" s="755"/>
      <c r="D88" s="755"/>
      <c r="E88" s="755"/>
      <c r="F88" s="755"/>
      <c r="G88" s="755"/>
      <c r="H88" s="755"/>
      <c r="I88" s="755"/>
      <c r="J88" s="755"/>
      <c r="K88" s="755"/>
      <c r="L88" s="755"/>
      <c r="M88" s="755"/>
      <c r="N88" s="755"/>
      <c r="O88" s="755"/>
      <c r="P88" s="755"/>
      <c r="Q88" s="755"/>
      <c r="R88" s="793"/>
      <c r="S88" s="755"/>
    </row>
    <row r="89" spans="3:19">
      <c r="C89" s="755"/>
      <c r="D89" s="755"/>
      <c r="E89" s="755"/>
      <c r="F89" s="755"/>
      <c r="G89" s="755"/>
      <c r="H89" s="755"/>
      <c r="I89" s="755"/>
      <c r="J89" s="755"/>
      <c r="K89" s="755"/>
      <c r="L89" s="755"/>
      <c r="M89" s="755"/>
      <c r="N89" s="755"/>
      <c r="O89" s="755"/>
      <c r="P89" s="755"/>
      <c r="Q89" s="755"/>
      <c r="R89" s="793"/>
      <c r="S89" s="755"/>
    </row>
    <row r="90" spans="3:19">
      <c r="C90" s="755"/>
      <c r="D90" s="755"/>
      <c r="E90" s="755"/>
      <c r="F90" s="755"/>
      <c r="G90" s="755"/>
      <c r="H90" s="755"/>
      <c r="I90" s="755"/>
      <c r="J90" s="755"/>
      <c r="K90" s="755"/>
      <c r="L90" s="755"/>
      <c r="M90" s="755"/>
      <c r="N90" s="755"/>
      <c r="O90" s="755"/>
      <c r="P90" s="755"/>
      <c r="Q90" s="755"/>
      <c r="R90" s="793"/>
      <c r="S90" s="755"/>
    </row>
    <row r="91" spans="3:19">
      <c r="C91" s="755"/>
      <c r="D91" s="755"/>
      <c r="E91" s="755"/>
      <c r="F91" s="755"/>
      <c r="G91" s="755"/>
      <c r="H91" s="755"/>
      <c r="I91" s="755"/>
      <c r="J91" s="755"/>
      <c r="K91" s="755"/>
      <c r="L91" s="755"/>
      <c r="M91" s="755"/>
      <c r="N91" s="755"/>
      <c r="O91" s="755"/>
      <c r="P91" s="755"/>
      <c r="Q91" s="755"/>
      <c r="R91" s="793"/>
      <c r="S91" s="755"/>
    </row>
    <row r="92" spans="3:19">
      <c r="C92" s="755"/>
      <c r="D92" s="755"/>
      <c r="E92" s="755"/>
      <c r="F92" s="755"/>
      <c r="G92" s="755"/>
      <c r="H92" s="755"/>
      <c r="I92" s="755"/>
      <c r="J92" s="755"/>
      <c r="K92" s="755"/>
      <c r="L92" s="755"/>
      <c r="M92" s="755"/>
      <c r="N92" s="755"/>
      <c r="O92" s="755"/>
      <c r="P92" s="755"/>
      <c r="Q92" s="755"/>
      <c r="R92" s="793"/>
      <c r="S92" s="755"/>
    </row>
    <row r="93" spans="3:19">
      <c r="C93" s="755"/>
      <c r="D93" s="755"/>
      <c r="E93" s="755"/>
      <c r="F93" s="755"/>
      <c r="G93" s="755"/>
      <c r="H93" s="755"/>
      <c r="I93" s="755"/>
      <c r="J93" s="755"/>
      <c r="K93" s="755"/>
      <c r="L93" s="755"/>
      <c r="M93" s="755"/>
      <c r="N93" s="755"/>
      <c r="O93" s="755"/>
      <c r="P93" s="755"/>
      <c r="Q93" s="755"/>
      <c r="R93" s="793"/>
      <c r="S93" s="755"/>
    </row>
    <row r="94" spans="3:19">
      <c r="C94" s="755"/>
      <c r="D94" s="755"/>
      <c r="E94" s="755"/>
      <c r="F94" s="755"/>
      <c r="G94" s="755"/>
      <c r="H94" s="755"/>
      <c r="I94" s="755"/>
      <c r="J94" s="755"/>
      <c r="K94" s="755"/>
      <c r="L94" s="755"/>
      <c r="M94" s="755"/>
      <c r="N94" s="755"/>
      <c r="O94" s="755"/>
      <c r="P94" s="755"/>
      <c r="Q94" s="755"/>
      <c r="R94" s="793"/>
      <c r="S94" s="755"/>
    </row>
    <row r="95" spans="3:19">
      <c r="C95" s="755"/>
      <c r="D95" s="755"/>
      <c r="E95" s="755"/>
      <c r="F95" s="755"/>
      <c r="G95" s="755"/>
      <c r="H95" s="755"/>
      <c r="I95" s="755"/>
      <c r="J95" s="755"/>
      <c r="K95" s="755"/>
      <c r="L95" s="755"/>
      <c r="M95" s="755"/>
      <c r="N95" s="755"/>
      <c r="O95" s="755"/>
      <c r="P95" s="755"/>
      <c r="Q95" s="755"/>
      <c r="R95" s="793"/>
      <c r="S95" s="755"/>
    </row>
    <row r="96" spans="3:19">
      <c r="C96" s="755"/>
      <c r="D96" s="755"/>
      <c r="E96" s="755"/>
      <c r="F96" s="755"/>
      <c r="G96" s="755"/>
      <c r="H96" s="755"/>
      <c r="I96" s="755"/>
      <c r="J96" s="755"/>
      <c r="K96" s="755"/>
      <c r="L96" s="755"/>
      <c r="M96" s="755"/>
      <c r="N96" s="755"/>
      <c r="O96" s="755"/>
      <c r="P96" s="755"/>
      <c r="Q96" s="755"/>
      <c r="R96" s="793"/>
      <c r="S96" s="755"/>
    </row>
    <row r="97" spans="3:19">
      <c r="C97" s="755"/>
      <c r="D97" s="755"/>
      <c r="E97" s="755"/>
      <c r="F97" s="755"/>
      <c r="G97" s="755"/>
      <c r="H97" s="755"/>
      <c r="I97" s="755"/>
      <c r="J97" s="755"/>
      <c r="K97" s="755"/>
      <c r="L97" s="755"/>
      <c r="M97" s="755"/>
      <c r="N97" s="755"/>
      <c r="O97" s="755"/>
      <c r="P97" s="755"/>
      <c r="Q97" s="755"/>
      <c r="R97" s="793"/>
      <c r="S97" s="755"/>
    </row>
    <row r="98" spans="3:19">
      <c r="C98" s="755"/>
      <c r="D98" s="755"/>
      <c r="E98" s="755"/>
      <c r="F98" s="755"/>
      <c r="G98" s="755"/>
      <c r="H98" s="755"/>
      <c r="I98" s="755"/>
      <c r="J98" s="755"/>
      <c r="K98" s="755"/>
      <c r="L98" s="755"/>
      <c r="M98" s="755"/>
      <c r="N98" s="755"/>
      <c r="O98" s="755"/>
      <c r="P98" s="755"/>
      <c r="Q98" s="755"/>
      <c r="R98" s="793"/>
      <c r="S98" s="755"/>
    </row>
    <row r="99" spans="3:19">
      <c r="C99" s="755"/>
      <c r="D99" s="755"/>
      <c r="E99" s="755"/>
      <c r="F99" s="755"/>
      <c r="G99" s="755"/>
      <c r="H99" s="755"/>
      <c r="I99" s="755"/>
      <c r="J99" s="755"/>
      <c r="K99" s="755"/>
      <c r="L99" s="755"/>
      <c r="M99" s="755"/>
      <c r="N99" s="755"/>
      <c r="O99" s="755"/>
      <c r="P99" s="755"/>
      <c r="Q99" s="755"/>
      <c r="R99" s="793"/>
      <c r="S99" s="755"/>
    </row>
    <row r="100" spans="3:19">
      <c r="C100" s="755"/>
      <c r="D100" s="755"/>
      <c r="E100" s="755"/>
      <c r="F100" s="755"/>
      <c r="G100" s="755"/>
      <c r="H100" s="755"/>
      <c r="I100" s="755"/>
      <c r="J100" s="755"/>
      <c r="K100" s="755"/>
      <c r="L100" s="755"/>
      <c r="M100" s="755"/>
      <c r="N100" s="755"/>
      <c r="O100" s="755"/>
      <c r="P100" s="755"/>
      <c r="Q100" s="755"/>
      <c r="R100" s="793"/>
      <c r="S100" s="755"/>
    </row>
    <row r="101" spans="3:19">
      <c r="C101" s="755"/>
      <c r="D101" s="755"/>
      <c r="E101" s="755"/>
      <c r="F101" s="755"/>
      <c r="G101" s="755"/>
      <c r="H101" s="755"/>
      <c r="I101" s="755"/>
      <c r="J101" s="755"/>
      <c r="K101" s="755"/>
      <c r="L101" s="755"/>
      <c r="M101" s="755"/>
      <c r="N101" s="755"/>
      <c r="O101" s="755"/>
      <c r="P101" s="755"/>
      <c r="Q101" s="755"/>
      <c r="R101" s="793"/>
      <c r="S101" s="755"/>
    </row>
    <row r="102" spans="3:19">
      <c r="C102" s="755"/>
      <c r="D102" s="755"/>
      <c r="E102" s="755"/>
      <c r="F102" s="755"/>
      <c r="G102" s="755"/>
      <c r="H102" s="755"/>
      <c r="I102" s="755"/>
      <c r="J102" s="755"/>
      <c r="K102" s="755"/>
      <c r="L102" s="755"/>
      <c r="M102" s="755"/>
      <c r="N102" s="755"/>
      <c r="O102" s="755"/>
      <c r="P102" s="755"/>
      <c r="Q102" s="755"/>
      <c r="R102" s="793"/>
      <c r="S102" s="755"/>
    </row>
    <row r="103" spans="3:19">
      <c r="C103" s="755"/>
      <c r="D103" s="755"/>
      <c r="E103" s="755"/>
      <c r="F103" s="755"/>
      <c r="G103" s="755"/>
      <c r="H103" s="755"/>
      <c r="I103" s="755"/>
      <c r="J103" s="755"/>
      <c r="K103" s="755"/>
      <c r="L103" s="755"/>
      <c r="M103" s="755"/>
      <c r="N103" s="755"/>
      <c r="O103" s="755"/>
      <c r="P103" s="755"/>
      <c r="Q103" s="755"/>
      <c r="R103" s="793"/>
      <c r="S103" s="755"/>
    </row>
    <row r="104" spans="3:19">
      <c r="C104" s="755"/>
      <c r="D104" s="755"/>
      <c r="E104" s="755"/>
      <c r="F104" s="755"/>
      <c r="G104" s="755"/>
      <c r="H104" s="755"/>
      <c r="I104" s="755"/>
      <c r="J104" s="755"/>
      <c r="K104" s="755"/>
      <c r="L104" s="755"/>
      <c r="M104" s="755"/>
      <c r="N104" s="755"/>
      <c r="O104" s="755"/>
      <c r="P104" s="755"/>
      <c r="Q104" s="755"/>
      <c r="R104" s="793"/>
      <c r="S104" s="755"/>
    </row>
    <row r="105" spans="3:19">
      <c r="C105" s="755"/>
      <c r="D105" s="755"/>
      <c r="E105" s="755"/>
      <c r="F105" s="755"/>
      <c r="G105" s="755"/>
      <c r="H105" s="755"/>
      <c r="I105" s="755"/>
      <c r="J105" s="755"/>
      <c r="K105" s="755"/>
      <c r="L105" s="755"/>
      <c r="M105" s="755"/>
      <c r="N105" s="755"/>
      <c r="O105" s="755"/>
      <c r="P105" s="755"/>
      <c r="Q105" s="755"/>
      <c r="R105" s="793"/>
      <c r="S105" s="755"/>
    </row>
    <row r="106" spans="3:19">
      <c r="C106" s="755"/>
      <c r="D106" s="755"/>
      <c r="E106" s="755"/>
      <c r="F106" s="755"/>
      <c r="G106" s="755"/>
      <c r="H106" s="755"/>
      <c r="I106" s="755"/>
      <c r="J106" s="755"/>
      <c r="K106" s="755"/>
      <c r="L106" s="755"/>
      <c r="M106" s="755"/>
      <c r="N106" s="755"/>
      <c r="O106" s="755"/>
      <c r="P106" s="755"/>
      <c r="Q106" s="755"/>
      <c r="R106" s="793"/>
      <c r="S106" s="755"/>
    </row>
    <row r="107" spans="3:19">
      <c r="C107" s="755"/>
      <c r="D107" s="755"/>
      <c r="E107" s="755"/>
      <c r="F107" s="755"/>
      <c r="G107" s="755"/>
      <c r="H107" s="755"/>
      <c r="I107" s="755"/>
      <c r="J107" s="755"/>
      <c r="K107" s="755"/>
      <c r="L107" s="755"/>
      <c r="M107" s="755"/>
      <c r="N107" s="755"/>
      <c r="O107" s="755"/>
      <c r="P107" s="755"/>
      <c r="Q107" s="755"/>
      <c r="R107" s="793"/>
      <c r="S107" s="755"/>
    </row>
    <row r="108" spans="3:19">
      <c r="C108" s="755"/>
      <c r="D108" s="755"/>
      <c r="E108" s="755"/>
      <c r="F108" s="755"/>
      <c r="G108" s="755"/>
      <c r="H108" s="755"/>
      <c r="I108" s="755"/>
      <c r="J108" s="755"/>
      <c r="K108" s="755"/>
      <c r="L108" s="755"/>
      <c r="M108" s="755"/>
      <c r="N108" s="755"/>
      <c r="O108" s="755"/>
      <c r="P108" s="755"/>
      <c r="Q108" s="755"/>
      <c r="R108" s="793"/>
      <c r="S108" s="755"/>
    </row>
    <row r="109" spans="3:19">
      <c r="C109" s="755"/>
      <c r="D109" s="755"/>
      <c r="E109" s="755"/>
      <c r="F109" s="755"/>
      <c r="G109" s="755"/>
      <c r="H109" s="755"/>
      <c r="I109" s="755"/>
      <c r="J109" s="755"/>
      <c r="K109" s="755"/>
      <c r="L109" s="755"/>
      <c r="M109" s="755"/>
      <c r="N109" s="755"/>
      <c r="O109" s="755"/>
      <c r="P109" s="755"/>
      <c r="Q109" s="755"/>
      <c r="R109" s="793"/>
      <c r="S109" s="755"/>
    </row>
    <row r="110" spans="3:19">
      <c r="C110" s="755"/>
      <c r="D110" s="755"/>
      <c r="E110" s="755"/>
      <c r="F110" s="755"/>
      <c r="G110" s="755"/>
      <c r="H110" s="755"/>
      <c r="I110" s="755"/>
      <c r="J110" s="755"/>
      <c r="K110" s="755"/>
      <c r="L110" s="755"/>
      <c r="M110" s="755"/>
      <c r="N110" s="755"/>
      <c r="O110" s="755"/>
      <c r="P110" s="755"/>
      <c r="Q110" s="755"/>
      <c r="R110" s="793"/>
      <c r="S110" s="755"/>
    </row>
    <row r="111" spans="3:19">
      <c r="C111" s="755"/>
      <c r="D111" s="755"/>
      <c r="E111" s="755"/>
      <c r="F111" s="755"/>
      <c r="G111" s="755"/>
      <c r="H111" s="755"/>
      <c r="I111" s="755"/>
      <c r="J111" s="755"/>
      <c r="K111" s="755"/>
      <c r="L111" s="755"/>
      <c r="M111" s="755"/>
      <c r="N111" s="755"/>
      <c r="O111" s="755"/>
      <c r="P111" s="755"/>
      <c r="Q111" s="755"/>
      <c r="R111" s="793"/>
      <c r="S111" s="755"/>
    </row>
    <row r="112" spans="3:19">
      <c r="C112" s="755"/>
      <c r="D112" s="755"/>
      <c r="E112" s="755"/>
      <c r="F112" s="755"/>
      <c r="G112" s="755"/>
      <c r="H112" s="755"/>
      <c r="I112" s="755"/>
      <c r="J112" s="755"/>
      <c r="K112" s="755"/>
      <c r="L112" s="755"/>
      <c r="M112" s="755"/>
      <c r="N112" s="755"/>
      <c r="O112" s="755"/>
      <c r="P112" s="755"/>
      <c r="Q112" s="755"/>
      <c r="R112" s="793"/>
      <c r="S112" s="755"/>
    </row>
    <row r="113" spans="3:19">
      <c r="C113" s="755"/>
      <c r="D113" s="755"/>
      <c r="E113" s="755"/>
      <c r="F113" s="755"/>
      <c r="G113" s="755"/>
      <c r="H113" s="755"/>
      <c r="I113" s="755"/>
      <c r="J113" s="755"/>
      <c r="K113" s="755"/>
      <c r="L113" s="755"/>
      <c r="M113" s="755"/>
      <c r="N113" s="755"/>
      <c r="O113" s="755"/>
      <c r="P113" s="755"/>
      <c r="Q113" s="755"/>
      <c r="R113" s="793"/>
      <c r="S113" s="755"/>
    </row>
    <row r="114" spans="3:19">
      <c r="C114" s="755"/>
      <c r="D114" s="755"/>
      <c r="E114" s="755"/>
      <c r="F114" s="755"/>
      <c r="G114" s="755"/>
      <c r="H114" s="755"/>
      <c r="I114" s="755"/>
      <c r="J114" s="755"/>
      <c r="K114" s="755"/>
      <c r="L114" s="755"/>
      <c r="M114" s="755"/>
      <c r="N114" s="755"/>
      <c r="O114" s="755"/>
      <c r="P114" s="755"/>
      <c r="Q114" s="755"/>
      <c r="R114" s="793"/>
      <c r="S114" s="755"/>
    </row>
    <row r="115" spans="3:19">
      <c r="C115" s="755"/>
      <c r="D115" s="755"/>
      <c r="E115" s="755"/>
      <c r="F115" s="755"/>
      <c r="G115" s="755"/>
      <c r="H115" s="755"/>
      <c r="I115" s="755"/>
      <c r="J115" s="755"/>
      <c r="K115" s="755"/>
      <c r="L115" s="755"/>
      <c r="M115" s="755"/>
      <c r="N115" s="755"/>
      <c r="O115" s="755"/>
      <c r="P115" s="755"/>
      <c r="Q115" s="755"/>
      <c r="R115" s="793"/>
      <c r="S115" s="755"/>
    </row>
    <row r="116" spans="3:19">
      <c r="C116" s="755"/>
      <c r="D116" s="755"/>
      <c r="E116" s="755"/>
      <c r="F116" s="755"/>
      <c r="G116" s="755"/>
      <c r="H116" s="755"/>
      <c r="I116" s="755"/>
      <c r="J116" s="755"/>
      <c r="K116" s="755"/>
      <c r="L116" s="755"/>
      <c r="M116" s="755"/>
      <c r="N116" s="755"/>
      <c r="O116" s="755"/>
      <c r="P116" s="755"/>
      <c r="Q116" s="755"/>
      <c r="R116" s="793"/>
      <c r="S116" s="755"/>
    </row>
    <row r="117" spans="3:19">
      <c r="C117" s="755"/>
      <c r="D117" s="755"/>
      <c r="E117" s="755"/>
      <c r="F117" s="755"/>
      <c r="G117" s="755"/>
      <c r="H117" s="755"/>
      <c r="I117" s="755"/>
      <c r="J117" s="755"/>
      <c r="K117" s="755"/>
      <c r="L117" s="755"/>
      <c r="M117" s="755"/>
      <c r="N117" s="755"/>
      <c r="O117" s="755"/>
      <c r="P117" s="755"/>
      <c r="Q117" s="755"/>
      <c r="R117" s="793"/>
      <c r="S117" s="755"/>
    </row>
    <row r="118" spans="3:19">
      <c r="C118" s="755"/>
      <c r="D118" s="755"/>
      <c r="E118" s="755"/>
      <c r="F118" s="755"/>
      <c r="G118" s="755"/>
      <c r="H118" s="755"/>
      <c r="I118" s="755"/>
      <c r="J118" s="755"/>
      <c r="K118" s="755"/>
      <c r="L118" s="755"/>
      <c r="M118" s="755"/>
      <c r="N118" s="755"/>
      <c r="O118" s="755"/>
      <c r="P118" s="755"/>
      <c r="Q118" s="755"/>
      <c r="R118" s="793"/>
      <c r="S118" s="755"/>
    </row>
    <row r="119" spans="3:19">
      <c r="C119" s="755"/>
      <c r="D119" s="755"/>
      <c r="E119" s="755"/>
      <c r="F119" s="755"/>
      <c r="G119" s="755"/>
      <c r="H119" s="755"/>
      <c r="I119" s="755"/>
      <c r="J119" s="755"/>
      <c r="K119" s="755"/>
      <c r="L119" s="755"/>
      <c r="M119" s="755"/>
      <c r="N119" s="755"/>
      <c r="O119" s="755"/>
      <c r="P119" s="755"/>
      <c r="Q119" s="755"/>
      <c r="R119" s="793"/>
      <c r="S119" s="755"/>
    </row>
    <row r="120" spans="3:19">
      <c r="C120" s="755"/>
      <c r="D120" s="755"/>
      <c r="E120" s="755"/>
      <c r="F120" s="755"/>
      <c r="G120" s="755"/>
      <c r="H120" s="755"/>
      <c r="I120" s="755"/>
      <c r="J120" s="755"/>
      <c r="K120" s="755"/>
      <c r="L120" s="755"/>
      <c r="M120" s="755"/>
      <c r="N120" s="755"/>
      <c r="O120" s="755"/>
      <c r="P120" s="755"/>
      <c r="Q120" s="755"/>
      <c r="R120" s="793"/>
      <c r="S120" s="755"/>
    </row>
    <row r="121" spans="3:19">
      <c r="C121" s="755"/>
      <c r="D121" s="755"/>
      <c r="E121" s="755"/>
      <c r="F121" s="755"/>
      <c r="G121" s="755"/>
      <c r="H121" s="755"/>
      <c r="I121" s="755"/>
      <c r="J121" s="755"/>
      <c r="K121" s="755"/>
      <c r="L121" s="755"/>
      <c r="M121" s="755"/>
      <c r="N121" s="755"/>
      <c r="O121" s="755"/>
      <c r="P121" s="755"/>
      <c r="Q121" s="755"/>
      <c r="R121" s="793"/>
      <c r="S121" s="755"/>
    </row>
    <row r="122" spans="3:19">
      <c r="C122" s="755"/>
      <c r="D122" s="755"/>
      <c r="E122" s="755"/>
      <c r="F122" s="755"/>
      <c r="G122" s="755"/>
      <c r="H122" s="755"/>
      <c r="I122" s="755"/>
      <c r="J122" s="755"/>
      <c r="K122" s="755"/>
      <c r="L122" s="755"/>
      <c r="M122" s="755"/>
      <c r="N122" s="755"/>
      <c r="O122" s="755"/>
      <c r="P122" s="755"/>
      <c r="Q122" s="755"/>
      <c r="R122" s="793"/>
      <c r="S122" s="755"/>
    </row>
    <row r="123" spans="3:19">
      <c r="C123" s="755"/>
      <c r="D123" s="755"/>
      <c r="E123" s="755"/>
      <c r="F123" s="755"/>
      <c r="G123" s="755"/>
      <c r="H123" s="755"/>
      <c r="I123" s="755"/>
      <c r="J123" s="755"/>
      <c r="K123" s="755"/>
      <c r="L123" s="755"/>
      <c r="M123" s="755"/>
      <c r="N123" s="755"/>
      <c r="O123" s="755"/>
      <c r="P123" s="755"/>
      <c r="Q123" s="755"/>
      <c r="R123" s="793"/>
      <c r="S123" s="755"/>
    </row>
    <row r="124" spans="3:19">
      <c r="C124" s="755"/>
      <c r="D124" s="755"/>
      <c r="E124" s="755"/>
      <c r="F124" s="755"/>
      <c r="G124" s="755"/>
      <c r="H124" s="755"/>
      <c r="I124" s="755"/>
      <c r="J124" s="755"/>
      <c r="K124" s="755"/>
      <c r="L124" s="755"/>
      <c r="M124" s="755"/>
      <c r="N124" s="755"/>
      <c r="O124" s="755"/>
      <c r="P124" s="755"/>
      <c r="Q124" s="755"/>
      <c r="R124" s="793"/>
      <c r="S124" s="755"/>
    </row>
    <row r="125" spans="3:19">
      <c r="C125" s="755"/>
      <c r="D125" s="755"/>
      <c r="E125" s="755"/>
      <c r="F125" s="755"/>
      <c r="G125" s="755"/>
      <c r="H125" s="755"/>
      <c r="I125" s="755"/>
      <c r="J125" s="755"/>
      <c r="K125" s="755"/>
      <c r="L125" s="755"/>
      <c r="M125" s="755"/>
      <c r="N125" s="755"/>
      <c r="O125" s="755"/>
      <c r="P125" s="755"/>
      <c r="Q125" s="755"/>
      <c r="R125" s="793"/>
      <c r="S125" s="755"/>
    </row>
    <row r="126" spans="3:19">
      <c r="C126" s="755"/>
      <c r="D126" s="755"/>
      <c r="E126" s="755"/>
      <c r="F126" s="755"/>
      <c r="G126" s="755"/>
      <c r="H126" s="755"/>
      <c r="I126" s="755"/>
      <c r="J126" s="755"/>
      <c r="K126" s="755"/>
      <c r="L126" s="755"/>
      <c r="M126" s="755"/>
      <c r="N126" s="755"/>
      <c r="O126" s="755"/>
      <c r="P126" s="755"/>
      <c r="Q126" s="755"/>
      <c r="R126" s="793"/>
      <c r="S126" s="755"/>
    </row>
    <row r="127" spans="3:19">
      <c r="C127" s="755"/>
      <c r="D127" s="755"/>
      <c r="E127" s="755"/>
      <c r="F127" s="755"/>
      <c r="G127" s="755"/>
      <c r="H127" s="755"/>
      <c r="I127" s="755"/>
      <c r="J127" s="755"/>
      <c r="K127" s="755"/>
      <c r="L127" s="755"/>
      <c r="M127" s="755"/>
      <c r="N127" s="755"/>
      <c r="O127" s="755"/>
      <c r="P127" s="755"/>
      <c r="Q127" s="755"/>
      <c r="R127" s="793"/>
      <c r="S127" s="755"/>
    </row>
    <row r="128" spans="3:19">
      <c r="C128" s="755"/>
      <c r="D128" s="755"/>
      <c r="E128" s="755"/>
      <c r="F128" s="755"/>
      <c r="G128" s="755"/>
      <c r="H128" s="755"/>
      <c r="I128" s="755"/>
      <c r="J128" s="755"/>
      <c r="K128" s="755"/>
      <c r="L128" s="755"/>
      <c r="M128" s="755"/>
      <c r="N128" s="755"/>
      <c r="O128" s="755"/>
      <c r="P128" s="755"/>
      <c r="Q128" s="755"/>
      <c r="R128" s="793"/>
      <c r="S128" s="755"/>
    </row>
    <row r="129" spans="3:19">
      <c r="C129" s="755"/>
      <c r="D129" s="755"/>
      <c r="E129" s="755"/>
      <c r="F129" s="755"/>
      <c r="G129" s="755"/>
      <c r="H129" s="755"/>
      <c r="I129" s="755"/>
      <c r="J129" s="755"/>
      <c r="K129" s="755"/>
      <c r="L129" s="755"/>
      <c r="M129" s="755"/>
      <c r="N129" s="755"/>
      <c r="O129" s="755"/>
      <c r="P129" s="755"/>
      <c r="Q129" s="755"/>
      <c r="R129" s="793"/>
      <c r="S129" s="755"/>
    </row>
    <row r="130" spans="3:19">
      <c r="C130" s="755"/>
      <c r="D130" s="755"/>
      <c r="E130" s="755"/>
      <c r="F130" s="755"/>
      <c r="G130" s="755"/>
      <c r="H130" s="755"/>
      <c r="I130" s="755"/>
      <c r="J130" s="755"/>
      <c r="K130" s="755"/>
      <c r="L130" s="755"/>
      <c r="M130" s="755"/>
      <c r="N130" s="755"/>
      <c r="O130" s="755"/>
      <c r="P130" s="755"/>
      <c r="Q130" s="755"/>
      <c r="R130" s="793"/>
      <c r="S130" s="755"/>
    </row>
    <row r="131" spans="3:19">
      <c r="C131" s="755"/>
      <c r="D131" s="755"/>
      <c r="E131" s="755"/>
      <c r="F131" s="755"/>
      <c r="G131" s="755"/>
      <c r="H131" s="755"/>
      <c r="I131" s="755"/>
      <c r="J131" s="755"/>
      <c r="K131" s="755"/>
      <c r="L131" s="755"/>
      <c r="M131" s="755"/>
      <c r="N131" s="755"/>
      <c r="O131" s="755"/>
      <c r="P131" s="755"/>
      <c r="Q131" s="755"/>
      <c r="R131" s="793"/>
      <c r="S131" s="755"/>
    </row>
    <row r="132" spans="3:19">
      <c r="C132" s="755"/>
      <c r="D132" s="755"/>
      <c r="E132" s="755"/>
      <c r="F132" s="755"/>
      <c r="G132" s="755"/>
      <c r="H132" s="755"/>
      <c r="I132" s="755"/>
      <c r="J132" s="755"/>
      <c r="K132" s="755"/>
      <c r="L132" s="755"/>
      <c r="M132" s="755"/>
      <c r="N132" s="755"/>
      <c r="O132" s="755"/>
      <c r="P132" s="755"/>
      <c r="Q132" s="755"/>
      <c r="R132" s="793"/>
      <c r="S132" s="755"/>
    </row>
    <row r="133" spans="3:19">
      <c r="C133" s="755"/>
      <c r="D133" s="755"/>
      <c r="E133" s="755"/>
      <c r="F133" s="755"/>
      <c r="G133" s="755"/>
      <c r="H133" s="755"/>
      <c r="I133" s="755"/>
      <c r="J133" s="755"/>
      <c r="K133" s="755"/>
      <c r="L133" s="755"/>
      <c r="M133" s="755"/>
      <c r="N133" s="755"/>
      <c r="O133" s="755"/>
      <c r="P133" s="755"/>
      <c r="Q133" s="755"/>
      <c r="R133" s="793"/>
      <c r="S133" s="755"/>
    </row>
    <row r="134" spans="3:19">
      <c r="C134" s="755"/>
      <c r="D134" s="755"/>
      <c r="E134" s="755"/>
      <c r="F134" s="755"/>
      <c r="G134" s="755"/>
      <c r="H134" s="755"/>
      <c r="I134" s="755"/>
      <c r="J134" s="755"/>
      <c r="K134" s="755"/>
      <c r="L134" s="755"/>
      <c r="M134" s="755"/>
      <c r="N134" s="755"/>
      <c r="O134" s="755"/>
      <c r="P134" s="755"/>
      <c r="Q134" s="755"/>
      <c r="R134" s="793"/>
      <c r="S134" s="755"/>
    </row>
    <row r="135" spans="3:19">
      <c r="C135" s="755"/>
      <c r="D135" s="755"/>
      <c r="E135" s="755"/>
      <c r="F135" s="755"/>
      <c r="G135" s="755"/>
      <c r="H135" s="755"/>
      <c r="I135" s="755"/>
      <c r="J135" s="755"/>
      <c r="K135" s="755"/>
      <c r="L135" s="755"/>
      <c r="M135" s="755"/>
      <c r="N135" s="755"/>
      <c r="O135" s="755"/>
      <c r="P135" s="755"/>
      <c r="Q135" s="755"/>
      <c r="R135" s="793"/>
      <c r="S135" s="755"/>
    </row>
    <row r="136" spans="3:19">
      <c r="C136" s="755"/>
      <c r="D136" s="755"/>
      <c r="E136" s="755"/>
      <c r="F136" s="755"/>
      <c r="G136" s="755"/>
      <c r="H136" s="755"/>
      <c r="I136" s="755"/>
      <c r="J136" s="755"/>
      <c r="K136" s="755"/>
      <c r="L136" s="755"/>
      <c r="M136" s="755"/>
      <c r="N136" s="755"/>
      <c r="O136" s="755"/>
      <c r="P136" s="755"/>
      <c r="Q136" s="755"/>
      <c r="R136" s="793"/>
      <c r="S136" s="755"/>
    </row>
    <row r="137" spans="3:19">
      <c r="C137" s="755"/>
      <c r="D137" s="755"/>
      <c r="E137" s="755"/>
      <c r="F137" s="755"/>
      <c r="G137" s="755"/>
      <c r="H137" s="755"/>
      <c r="I137" s="755"/>
      <c r="J137" s="755"/>
      <c r="K137" s="755"/>
      <c r="L137" s="755"/>
      <c r="M137" s="755"/>
      <c r="N137" s="755"/>
      <c r="O137" s="755"/>
      <c r="P137" s="755"/>
      <c r="Q137" s="755"/>
      <c r="R137" s="793"/>
      <c r="S137" s="755"/>
    </row>
    <row r="138" spans="3:19">
      <c r="C138" s="755"/>
      <c r="D138" s="755"/>
      <c r="E138" s="755"/>
      <c r="F138" s="755"/>
      <c r="G138" s="755"/>
      <c r="H138" s="755"/>
      <c r="I138" s="755"/>
      <c r="J138" s="755"/>
      <c r="K138" s="755"/>
      <c r="L138" s="755"/>
      <c r="M138" s="755"/>
      <c r="N138" s="755"/>
      <c r="O138" s="755"/>
      <c r="P138" s="755"/>
      <c r="Q138" s="755"/>
      <c r="R138" s="793"/>
      <c r="S138" s="755"/>
    </row>
    <row r="139" spans="3:19">
      <c r="C139" s="755"/>
      <c r="D139" s="755"/>
      <c r="E139" s="755"/>
      <c r="F139" s="755"/>
      <c r="G139" s="755"/>
      <c r="H139" s="755"/>
      <c r="I139" s="755"/>
      <c r="J139" s="755"/>
      <c r="K139" s="755"/>
      <c r="L139" s="755"/>
      <c r="M139" s="755"/>
      <c r="N139" s="755"/>
      <c r="O139" s="755"/>
      <c r="P139" s="755"/>
      <c r="Q139" s="755"/>
      <c r="R139" s="793"/>
      <c r="S139" s="755"/>
    </row>
    <row r="140" spans="3:19">
      <c r="C140" s="755"/>
      <c r="D140" s="755"/>
      <c r="E140" s="755"/>
      <c r="F140" s="755"/>
      <c r="G140" s="755"/>
      <c r="H140" s="755"/>
      <c r="I140" s="755"/>
      <c r="J140" s="755"/>
      <c r="K140" s="755"/>
      <c r="L140" s="755"/>
      <c r="M140" s="755"/>
      <c r="N140" s="755"/>
      <c r="O140" s="755"/>
      <c r="P140" s="755"/>
      <c r="Q140" s="755"/>
      <c r="R140" s="793"/>
      <c r="S140" s="755"/>
    </row>
    <row r="141" spans="3:19">
      <c r="C141" s="755"/>
      <c r="D141" s="755"/>
      <c r="E141" s="755"/>
      <c r="F141" s="755"/>
      <c r="G141" s="755"/>
      <c r="H141" s="755"/>
      <c r="I141" s="755"/>
      <c r="J141" s="755"/>
      <c r="K141" s="755"/>
      <c r="L141" s="755"/>
      <c r="M141" s="755"/>
      <c r="N141" s="755"/>
      <c r="O141" s="755"/>
      <c r="P141" s="755"/>
      <c r="Q141" s="755"/>
      <c r="R141" s="793"/>
      <c r="S141" s="755"/>
    </row>
    <row r="142" spans="3:19">
      <c r="C142" s="755"/>
      <c r="D142" s="755"/>
      <c r="E142" s="755"/>
      <c r="F142" s="755"/>
      <c r="G142" s="755"/>
      <c r="H142" s="755"/>
      <c r="I142" s="755"/>
      <c r="J142" s="755"/>
      <c r="K142" s="755"/>
      <c r="L142" s="755"/>
      <c r="M142" s="755"/>
      <c r="N142" s="755"/>
      <c r="O142" s="755"/>
      <c r="P142" s="755"/>
      <c r="Q142" s="755"/>
      <c r="R142" s="793"/>
      <c r="S142" s="755"/>
    </row>
    <row r="143" spans="3:19">
      <c r="C143" s="755"/>
      <c r="D143" s="755"/>
      <c r="E143" s="755"/>
      <c r="F143" s="755"/>
      <c r="G143" s="755"/>
      <c r="H143" s="755"/>
      <c r="I143" s="755"/>
      <c r="J143" s="755"/>
      <c r="K143" s="755"/>
      <c r="L143" s="755"/>
      <c r="M143" s="755"/>
      <c r="N143" s="755"/>
      <c r="O143" s="755"/>
      <c r="P143" s="755"/>
      <c r="Q143" s="755"/>
      <c r="R143" s="793"/>
      <c r="S143" s="755"/>
    </row>
    <row r="144" spans="3:19">
      <c r="C144" s="755"/>
      <c r="D144" s="755"/>
      <c r="E144" s="755"/>
      <c r="F144" s="755"/>
      <c r="G144" s="755"/>
      <c r="H144" s="755"/>
      <c r="I144" s="755"/>
      <c r="J144" s="755"/>
      <c r="K144" s="755"/>
      <c r="L144" s="755"/>
      <c r="M144" s="755"/>
      <c r="N144" s="755"/>
      <c r="O144" s="755"/>
      <c r="P144" s="755"/>
      <c r="Q144" s="755"/>
      <c r="R144" s="793"/>
      <c r="S144" s="755"/>
    </row>
    <row r="145" spans="3:19">
      <c r="C145" s="755"/>
      <c r="D145" s="755"/>
      <c r="E145" s="755"/>
      <c r="F145" s="755"/>
      <c r="G145" s="755"/>
      <c r="H145" s="755"/>
      <c r="I145" s="755"/>
      <c r="J145" s="755"/>
      <c r="K145" s="755"/>
      <c r="L145" s="755"/>
      <c r="M145" s="755"/>
      <c r="N145" s="755"/>
      <c r="O145" s="755"/>
      <c r="P145" s="755"/>
      <c r="Q145" s="755"/>
      <c r="R145" s="793"/>
      <c r="S145" s="755"/>
    </row>
    <row r="146" spans="3:19">
      <c r="C146" s="755"/>
      <c r="D146" s="755"/>
      <c r="E146" s="755"/>
      <c r="F146" s="755"/>
      <c r="G146" s="755"/>
      <c r="H146" s="755"/>
      <c r="I146" s="755"/>
      <c r="J146" s="755"/>
      <c r="K146" s="755"/>
      <c r="L146" s="755"/>
      <c r="M146" s="755"/>
      <c r="N146" s="755"/>
      <c r="O146" s="755"/>
      <c r="P146" s="755"/>
      <c r="Q146" s="755"/>
      <c r="R146" s="793"/>
      <c r="S146" s="755"/>
    </row>
    <row r="147" spans="3:19">
      <c r="C147" s="755"/>
      <c r="D147" s="755"/>
      <c r="E147" s="755"/>
      <c r="F147" s="755"/>
      <c r="G147" s="755"/>
      <c r="H147" s="755"/>
      <c r="I147" s="755"/>
      <c r="J147" s="755"/>
      <c r="K147" s="755"/>
      <c r="L147" s="755"/>
      <c r="M147" s="755"/>
      <c r="N147" s="755"/>
      <c r="O147" s="755"/>
      <c r="P147" s="755"/>
      <c r="Q147" s="755"/>
      <c r="R147" s="793"/>
      <c r="S147" s="755"/>
    </row>
    <row r="148" spans="3:19">
      <c r="C148" s="755"/>
      <c r="D148" s="755"/>
      <c r="E148" s="755"/>
      <c r="F148" s="755"/>
      <c r="G148" s="755"/>
      <c r="H148" s="755"/>
      <c r="I148" s="755"/>
      <c r="J148" s="755"/>
      <c r="K148" s="755"/>
      <c r="L148" s="755"/>
      <c r="M148" s="755"/>
      <c r="N148" s="755"/>
      <c r="O148" s="755"/>
      <c r="P148" s="755"/>
      <c r="Q148" s="755"/>
      <c r="R148" s="793"/>
      <c r="S148" s="755"/>
    </row>
    <row r="149" spans="3:19">
      <c r="C149" s="755"/>
      <c r="D149" s="755"/>
      <c r="E149" s="755"/>
      <c r="F149" s="755"/>
      <c r="G149" s="755"/>
      <c r="H149" s="755"/>
      <c r="I149" s="755"/>
      <c r="J149" s="755"/>
      <c r="K149" s="755"/>
      <c r="L149" s="755"/>
      <c r="M149" s="755"/>
      <c r="N149" s="755"/>
      <c r="O149" s="755"/>
      <c r="P149" s="755"/>
      <c r="Q149" s="755"/>
      <c r="R149" s="793"/>
      <c r="S149" s="755"/>
    </row>
    <row r="150" spans="3:19">
      <c r="C150" s="755"/>
      <c r="D150" s="755"/>
      <c r="E150" s="755"/>
      <c r="F150" s="755"/>
      <c r="G150" s="755"/>
      <c r="H150" s="755"/>
      <c r="I150" s="755"/>
      <c r="J150" s="755"/>
      <c r="K150" s="755"/>
      <c r="L150" s="755"/>
      <c r="M150" s="755"/>
      <c r="N150" s="755"/>
      <c r="O150" s="755"/>
      <c r="P150" s="755"/>
      <c r="Q150" s="755"/>
      <c r="R150" s="793"/>
      <c r="S150" s="755"/>
    </row>
    <row r="151" spans="3:19">
      <c r="C151" s="755"/>
      <c r="D151" s="755"/>
      <c r="E151" s="755"/>
      <c r="F151" s="755"/>
      <c r="G151" s="755"/>
      <c r="H151" s="755"/>
      <c r="I151" s="755"/>
      <c r="J151" s="755"/>
      <c r="K151" s="755"/>
      <c r="L151" s="755"/>
      <c r="M151" s="755"/>
      <c r="N151" s="755"/>
      <c r="O151" s="755"/>
      <c r="P151" s="755"/>
      <c r="Q151" s="755"/>
      <c r="R151" s="793"/>
      <c r="S151" s="755"/>
    </row>
    <row r="152" spans="3:19">
      <c r="C152" s="755"/>
      <c r="D152" s="755"/>
      <c r="E152" s="755"/>
      <c r="F152" s="755"/>
      <c r="G152" s="755"/>
      <c r="H152" s="755"/>
      <c r="I152" s="755"/>
      <c r="J152" s="755"/>
      <c r="K152" s="755"/>
      <c r="L152" s="755"/>
      <c r="M152" s="755"/>
      <c r="N152" s="755"/>
      <c r="O152" s="755"/>
      <c r="P152" s="755"/>
      <c r="Q152" s="755"/>
      <c r="R152" s="793"/>
      <c r="S152" s="755"/>
    </row>
    <row r="153" spans="3:19">
      <c r="C153" s="755"/>
      <c r="D153" s="755"/>
      <c r="E153" s="755"/>
      <c r="F153" s="755"/>
      <c r="G153" s="755"/>
      <c r="H153" s="755"/>
      <c r="I153" s="755"/>
      <c r="J153" s="755"/>
      <c r="K153" s="755"/>
      <c r="L153" s="755"/>
      <c r="M153" s="755"/>
      <c r="N153" s="755"/>
      <c r="O153" s="755"/>
      <c r="P153" s="755"/>
      <c r="Q153" s="755"/>
      <c r="R153" s="793"/>
      <c r="S153" s="755"/>
    </row>
    <row r="154" spans="3:19">
      <c r="C154" s="755"/>
      <c r="D154" s="755"/>
      <c r="E154" s="755"/>
      <c r="F154" s="755"/>
      <c r="G154" s="755"/>
      <c r="H154" s="755"/>
      <c r="I154" s="755"/>
      <c r="J154" s="755"/>
      <c r="K154" s="755"/>
      <c r="L154" s="755"/>
      <c r="M154" s="755"/>
      <c r="N154" s="755"/>
      <c r="O154" s="755"/>
      <c r="P154" s="755"/>
      <c r="Q154" s="755"/>
      <c r="R154" s="793"/>
      <c r="S154" s="755"/>
    </row>
    <row r="155" spans="3:19">
      <c r="C155" s="755"/>
      <c r="D155" s="755"/>
      <c r="E155" s="755"/>
      <c r="F155" s="755"/>
      <c r="G155" s="755"/>
      <c r="H155" s="755"/>
      <c r="I155" s="755"/>
      <c r="J155" s="755"/>
      <c r="K155" s="755"/>
      <c r="L155" s="755"/>
      <c r="M155" s="755"/>
      <c r="N155" s="755"/>
      <c r="O155" s="755"/>
      <c r="P155" s="755"/>
      <c r="Q155" s="755"/>
      <c r="R155" s="793"/>
      <c r="S155" s="755"/>
    </row>
    <row r="156" spans="3:19">
      <c r="C156" s="755"/>
      <c r="D156" s="755"/>
      <c r="E156" s="755"/>
      <c r="F156" s="755"/>
      <c r="G156" s="755"/>
      <c r="H156" s="755"/>
      <c r="I156" s="755"/>
      <c r="J156" s="755"/>
      <c r="K156" s="755"/>
      <c r="L156" s="755"/>
      <c r="M156" s="755"/>
      <c r="N156" s="755"/>
      <c r="O156" s="755"/>
      <c r="P156" s="755"/>
      <c r="Q156" s="755"/>
      <c r="R156" s="793"/>
      <c r="S156" s="755"/>
    </row>
    <row r="157" spans="3:19">
      <c r="C157" s="755"/>
      <c r="D157" s="755"/>
      <c r="E157" s="755"/>
      <c r="F157" s="755"/>
      <c r="G157" s="755"/>
      <c r="H157" s="755"/>
      <c r="I157" s="755"/>
      <c r="J157" s="755"/>
      <c r="K157" s="755"/>
      <c r="L157" s="755"/>
      <c r="M157" s="755"/>
      <c r="N157" s="755"/>
      <c r="O157" s="755"/>
      <c r="P157" s="755"/>
      <c r="Q157" s="755"/>
      <c r="R157" s="793"/>
      <c r="S157" s="755"/>
    </row>
    <row r="158" spans="3:19">
      <c r="C158" s="755"/>
      <c r="D158" s="755"/>
      <c r="E158" s="755"/>
      <c r="F158" s="755"/>
      <c r="G158" s="755"/>
      <c r="H158" s="755"/>
      <c r="I158" s="755"/>
      <c r="J158" s="755"/>
      <c r="K158" s="755"/>
      <c r="L158" s="755"/>
      <c r="M158" s="755"/>
      <c r="N158" s="755"/>
      <c r="O158" s="755"/>
      <c r="P158" s="755"/>
      <c r="Q158" s="755"/>
      <c r="R158" s="793"/>
      <c r="S158" s="755"/>
    </row>
    <row r="159" spans="3:19">
      <c r="C159" s="755"/>
      <c r="D159" s="755"/>
      <c r="E159" s="755"/>
      <c r="F159" s="755"/>
      <c r="G159" s="755"/>
      <c r="H159" s="755"/>
      <c r="I159" s="755"/>
      <c r="J159" s="755"/>
      <c r="K159" s="755"/>
      <c r="L159" s="755"/>
      <c r="M159" s="755"/>
      <c r="N159" s="755"/>
      <c r="O159" s="755"/>
      <c r="P159" s="755"/>
      <c r="Q159" s="755"/>
      <c r="R159" s="793"/>
      <c r="S159" s="755"/>
    </row>
    <row r="160" spans="3:19">
      <c r="C160" s="755"/>
      <c r="D160" s="755"/>
      <c r="E160" s="755"/>
      <c r="F160" s="755"/>
      <c r="G160" s="755"/>
      <c r="H160" s="755"/>
      <c r="I160" s="755"/>
      <c r="J160" s="755"/>
      <c r="K160" s="755"/>
      <c r="L160" s="755"/>
      <c r="M160" s="755"/>
      <c r="N160" s="755"/>
      <c r="O160" s="755"/>
      <c r="P160" s="755"/>
      <c r="Q160" s="755"/>
      <c r="R160" s="793"/>
      <c r="S160" s="755"/>
    </row>
    <row r="161" spans="3:19">
      <c r="C161" s="755"/>
      <c r="D161" s="755"/>
      <c r="E161" s="755"/>
      <c r="F161" s="755"/>
      <c r="G161" s="755"/>
      <c r="H161" s="755"/>
      <c r="I161" s="755"/>
      <c r="J161" s="755"/>
      <c r="K161" s="755"/>
      <c r="L161" s="755"/>
      <c r="M161" s="755"/>
      <c r="N161" s="755"/>
      <c r="O161" s="755"/>
      <c r="P161" s="755"/>
      <c r="Q161" s="755"/>
      <c r="R161" s="793"/>
      <c r="S161" s="755"/>
    </row>
    <row r="162" spans="3:19">
      <c r="C162" s="755"/>
      <c r="D162" s="755"/>
      <c r="E162" s="755"/>
      <c r="F162" s="755"/>
      <c r="G162" s="755"/>
      <c r="H162" s="755"/>
      <c r="I162" s="755"/>
      <c r="J162" s="755"/>
      <c r="K162" s="755"/>
      <c r="L162" s="755"/>
      <c r="M162" s="755"/>
      <c r="N162" s="755"/>
      <c r="O162" s="755"/>
      <c r="P162" s="755"/>
      <c r="Q162" s="755"/>
      <c r="R162" s="793"/>
      <c r="S162" s="755"/>
    </row>
    <row r="163" spans="3:19">
      <c r="C163" s="755"/>
      <c r="D163" s="755"/>
      <c r="E163" s="755"/>
      <c r="F163" s="755"/>
      <c r="G163" s="755"/>
      <c r="H163" s="755"/>
      <c r="I163" s="755"/>
      <c r="J163" s="755"/>
      <c r="K163" s="755"/>
      <c r="L163" s="755"/>
      <c r="M163" s="755"/>
      <c r="N163" s="755"/>
      <c r="O163" s="755"/>
      <c r="P163" s="755"/>
      <c r="Q163" s="755"/>
      <c r="R163" s="793"/>
      <c r="S163" s="755"/>
    </row>
    <row r="164" spans="3:19">
      <c r="C164" s="755"/>
      <c r="D164" s="755"/>
      <c r="E164" s="755"/>
      <c r="F164" s="755"/>
      <c r="G164" s="755"/>
      <c r="H164" s="755"/>
      <c r="I164" s="755"/>
      <c r="J164" s="755"/>
      <c r="K164" s="755"/>
      <c r="L164" s="755"/>
      <c r="M164" s="755"/>
      <c r="N164" s="755"/>
      <c r="O164" s="755"/>
      <c r="P164" s="755"/>
      <c r="Q164" s="755"/>
      <c r="R164" s="793"/>
      <c r="S164" s="755"/>
    </row>
    <row r="165" spans="3:19">
      <c r="C165" s="755"/>
      <c r="D165" s="755"/>
      <c r="E165" s="755"/>
      <c r="F165" s="755"/>
      <c r="G165" s="755"/>
      <c r="H165" s="755"/>
      <c r="I165" s="755"/>
      <c r="J165" s="755"/>
      <c r="K165" s="755"/>
      <c r="L165" s="755"/>
      <c r="M165" s="755"/>
      <c r="N165" s="755"/>
      <c r="O165" s="755"/>
      <c r="P165" s="755"/>
      <c r="Q165" s="755"/>
      <c r="R165" s="793"/>
      <c r="S165" s="755"/>
    </row>
    <row r="166" spans="3:19">
      <c r="C166" s="755"/>
      <c r="D166" s="755"/>
      <c r="E166" s="755"/>
      <c r="F166" s="755"/>
      <c r="G166" s="755"/>
      <c r="H166" s="755"/>
      <c r="I166" s="755"/>
      <c r="J166" s="755"/>
      <c r="K166" s="755"/>
      <c r="L166" s="755"/>
      <c r="M166" s="755"/>
      <c r="N166" s="755"/>
      <c r="O166" s="755"/>
      <c r="P166" s="755"/>
      <c r="Q166" s="755"/>
      <c r="R166" s="793"/>
      <c r="S166" s="755"/>
    </row>
    <row r="167" spans="3:19">
      <c r="C167" s="755"/>
      <c r="D167" s="755"/>
      <c r="E167" s="755"/>
      <c r="F167" s="755"/>
      <c r="G167" s="755"/>
      <c r="H167" s="755"/>
      <c r="I167" s="755"/>
      <c r="J167" s="755"/>
      <c r="K167" s="755"/>
      <c r="L167" s="755"/>
      <c r="M167" s="755"/>
      <c r="N167" s="755"/>
      <c r="O167" s="755"/>
      <c r="P167" s="755"/>
      <c r="Q167" s="755"/>
      <c r="R167" s="793"/>
      <c r="S167" s="755"/>
    </row>
    <row r="168" spans="3:19">
      <c r="C168" s="755"/>
      <c r="D168" s="755"/>
      <c r="E168" s="755"/>
      <c r="F168" s="755"/>
      <c r="G168" s="755"/>
      <c r="H168" s="755"/>
      <c r="I168" s="755"/>
      <c r="J168" s="755"/>
      <c r="K168" s="755"/>
      <c r="L168" s="755"/>
      <c r="M168" s="755"/>
      <c r="N168" s="755"/>
      <c r="O168" s="755"/>
      <c r="P168" s="755"/>
      <c r="Q168" s="755"/>
      <c r="R168" s="793"/>
      <c r="S168" s="755"/>
    </row>
    <row r="169" spans="3:19">
      <c r="C169" s="755"/>
      <c r="D169" s="755"/>
      <c r="E169" s="755"/>
      <c r="F169" s="755"/>
      <c r="G169" s="755"/>
      <c r="H169" s="755"/>
      <c r="I169" s="755"/>
      <c r="J169" s="755"/>
      <c r="K169" s="755"/>
      <c r="L169" s="755"/>
      <c r="M169" s="755"/>
      <c r="N169" s="755"/>
      <c r="O169" s="755"/>
      <c r="P169" s="755"/>
      <c r="Q169" s="755"/>
      <c r="R169" s="793"/>
      <c r="S169" s="755"/>
    </row>
    <row r="170" spans="3:19">
      <c r="C170" s="755"/>
      <c r="D170" s="755"/>
      <c r="E170" s="755"/>
      <c r="F170" s="755"/>
      <c r="G170" s="755"/>
      <c r="H170" s="755"/>
      <c r="I170" s="755"/>
      <c r="J170" s="755"/>
      <c r="K170" s="755"/>
      <c r="L170" s="755"/>
      <c r="M170" s="755"/>
      <c r="N170" s="755"/>
      <c r="O170" s="755"/>
      <c r="P170" s="755"/>
      <c r="Q170" s="755"/>
      <c r="R170" s="793"/>
      <c r="S170" s="755"/>
    </row>
    <row r="171" spans="3:19">
      <c r="C171" s="755"/>
      <c r="D171" s="755"/>
      <c r="E171" s="755"/>
      <c r="F171" s="755"/>
      <c r="G171" s="755"/>
      <c r="H171" s="755"/>
      <c r="I171" s="755"/>
      <c r="J171" s="755"/>
      <c r="K171" s="755"/>
      <c r="L171" s="755"/>
      <c r="M171" s="755"/>
      <c r="N171" s="755"/>
      <c r="O171" s="755"/>
      <c r="P171" s="755"/>
      <c r="Q171" s="755"/>
      <c r="R171" s="793"/>
      <c r="S171" s="755"/>
    </row>
    <row r="172" spans="3:19">
      <c r="C172" s="755"/>
      <c r="D172" s="755"/>
      <c r="E172" s="755"/>
      <c r="F172" s="755"/>
      <c r="G172" s="755"/>
      <c r="H172" s="755"/>
      <c r="I172" s="755"/>
      <c r="J172" s="755"/>
      <c r="K172" s="755"/>
      <c r="L172" s="755"/>
      <c r="M172" s="755"/>
      <c r="N172" s="755"/>
      <c r="O172" s="755"/>
      <c r="P172" s="755"/>
      <c r="Q172" s="755"/>
      <c r="R172" s="793"/>
      <c r="S172" s="755"/>
    </row>
    <row r="173" spans="3:19">
      <c r="C173" s="755"/>
      <c r="D173" s="755"/>
      <c r="E173" s="755"/>
      <c r="F173" s="755"/>
      <c r="G173" s="755"/>
      <c r="H173" s="755"/>
      <c r="I173" s="755"/>
      <c r="J173" s="755"/>
      <c r="K173" s="755"/>
      <c r="L173" s="755"/>
      <c r="M173" s="755"/>
      <c r="N173" s="755"/>
      <c r="O173" s="755"/>
      <c r="P173" s="755"/>
      <c r="Q173" s="755"/>
      <c r="R173" s="793"/>
      <c r="S173" s="755"/>
    </row>
    <row r="174" spans="3:19">
      <c r="C174" s="755"/>
      <c r="D174" s="755"/>
      <c r="E174" s="755"/>
      <c r="F174" s="755"/>
      <c r="G174" s="755"/>
      <c r="H174" s="755"/>
      <c r="I174" s="755"/>
      <c r="J174" s="755"/>
      <c r="K174" s="755"/>
      <c r="L174" s="755"/>
      <c r="M174" s="755"/>
      <c r="N174" s="755"/>
      <c r="O174" s="755"/>
      <c r="P174" s="755"/>
      <c r="Q174" s="755"/>
      <c r="R174" s="793"/>
      <c r="S174" s="755"/>
    </row>
    <row r="175" spans="3:19">
      <c r="C175" s="755"/>
      <c r="D175" s="755"/>
      <c r="E175" s="755"/>
      <c r="F175" s="755"/>
      <c r="G175" s="755"/>
      <c r="H175" s="755"/>
      <c r="I175" s="755"/>
      <c r="J175" s="755"/>
      <c r="K175" s="755"/>
      <c r="L175" s="755"/>
      <c r="M175" s="755"/>
      <c r="N175" s="755"/>
      <c r="O175" s="755"/>
      <c r="P175" s="755"/>
      <c r="Q175" s="755"/>
      <c r="R175" s="793"/>
      <c r="S175" s="755"/>
    </row>
    <row r="176" spans="3:19">
      <c r="C176" s="755"/>
      <c r="D176" s="755"/>
      <c r="E176" s="755"/>
      <c r="F176" s="755"/>
      <c r="G176" s="755"/>
      <c r="H176" s="755"/>
      <c r="I176" s="755"/>
      <c r="J176" s="755"/>
      <c r="K176" s="755"/>
      <c r="L176" s="755"/>
      <c r="M176" s="755"/>
      <c r="N176" s="755"/>
      <c r="O176" s="755"/>
      <c r="P176" s="755"/>
      <c r="Q176" s="755"/>
      <c r="R176" s="793"/>
      <c r="S176" s="755"/>
    </row>
    <row r="177" spans="3:19">
      <c r="C177" s="755"/>
      <c r="D177" s="755"/>
      <c r="E177" s="755"/>
      <c r="F177" s="755"/>
      <c r="G177" s="755"/>
      <c r="H177" s="755"/>
      <c r="I177" s="755"/>
      <c r="J177" s="755"/>
      <c r="K177" s="755"/>
      <c r="L177" s="755"/>
      <c r="M177" s="755"/>
      <c r="N177" s="755"/>
      <c r="O177" s="755"/>
      <c r="P177" s="755"/>
      <c r="Q177" s="755"/>
      <c r="R177" s="793"/>
      <c r="S177" s="755"/>
    </row>
    <row r="178" spans="3:19">
      <c r="C178" s="755"/>
      <c r="D178" s="755"/>
      <c r="E178" s="755"/>
      <c r="F178" s="755"/>
      <c r="G178" s="755"/>
      <c r="H178" s="755"/>
      <c r="I178" s="755"/>
      <c r="J178" s="755"/>
      <c r="K178" s="755"/>
      <c r="L178" s="755"/>
      <c r="M178" s="755"/>
      <c r="N178" s="755"/>
      <c r="O178" s="755"/>
      <c r="P178" s="755"/>
      <c r="Q178" s="755"/>
      <c r="R178" s="793"/>
      <c r="S178" s="755"/>
    </row>
    <row r="179" spans="3:19">
      <c r="C179" s="755"/>
      <c r="D179" s="755"/>
      <c r="E179" s="755"/>
      <c r="F179" s="755"/>
      <c r="G179" s="755"/>
      <c r="H179" s="755"/>
      <c r="I179" s="755"/>
      <c r="J179" s="755"/>
      <c r="K179" s="755"/>
      <c r="L179" s="755"/>
      <c r="M179" s="755"/>
      <c r="N179" s="755"/>
      <c r="O179" s="755"/>
      <c r="P179" s="755"/>
      <c r="Q179" s="755"/>
      <c r="R179" s="793"/>
      <c r="S179" s="755"/>
    </row>
    <row r="180" spans="3:19">
      <c r="C180" s="755"/>
      <c r="D180" s="755"/>
      <c r="E180" s="755"/>
      <c r="F180" s="755"/>
      <c r="G180" s="755"/>
      <c r="H180" s="755"/>
      <c r="I180" s="755"/>
      <c r="J180" s="755"/>
      <c r="K180" s="755"/>
      <c r="L180" s="755"/>
      <c r="M180" s="755"/>
      <c r="N180" s="755"/>
      <c r="O180" s="755"/>
      <c r="P180" s="755"/>
      <c r="Q180" s="755"/>
      <c r="R180" s="793"/>
      <c r="S180" s="755"/>
    </row>
    <row r="181" spans="3:19">
      <c r="C181" s="755"/>
      <c r="D181" s="755"/>
      <c r="E181" s="755"/>
      <c r="F181" s="755"/>
      <c r="G181" s="755"/>
      <c r="H181" s="755"/>
      <c r="I181" s="755"/>
      <c r="J181" s="755"/>
      <c r="K181" s="755"/>
      <c r="L181" s="755"/>
      <c r="M181" s="755"/>
      <c r="N181" s="755"/>
      <c r="O181" s="755"/>
      <c r="P181" s="755"/>
      <c r="Q181" s="755"/>
      <c r="R181" s="793"/>
      <c r="S181" s="755"/>
    </row>
    <row r="182" spans="3:19">
      <c r="C182" s="755"/>
      <c r="D182" s="755"/>
      <c r="E182" s="755"/>
      <c r="F182" s="755"/>
      <c r="G182" s="755"/>
      <c r="H182" s="755"/>
      <c r="I182" s="755"/>
      <c r="J182" s="755"/>
      <c r="K182" s="755"/>
      <c r="L182" s="755"/>
      <c r="M182" s="755"/>
      <c r="N182" s="755"/>
      <c r="O182" s="755"/>
      <c r="P182" s="755"/>
      <c r="Q182" s="755"/>
      <c r="R182" s="793"/>
      <c r="S182" s="755"/>
    </row>
    <row r="183" spans="3:19">
      <c r="C183" s="755"/>
      <c r="D183" s="755"/>
      <c r="E183" s="755"/>
      <c r="F183" s="755"/>
      <c r="G183" s="755"/>
      <c r="H183" s="755"/>
      <c r="I183" s="755"/>
      <c r="J183" s="755"/>
      <c r="K183" s="755"/>
      <c r="L183" s="755"/>
      <c r="M183" s="755"/>
      <c r="N183" s="755"/>
      <c r="O183" s="755"/>
      <c r="P183" s="755"/>
      <c r="Q183" s="755"/>
      <c r="R183" s="793"/>
      <c r="S183" s="755"/>
    </row>
    <row r="184" spans="3:19">
      <c r="C184" s="755"/>
      <c r="D184" s="755"/>
      <c r="E184" s="755"/>
      <c r="F184" s="755"/>
      <c r="G184" s="755"/>
      <c r="H184" s="755"/>
      <c r="I184" s="755"/>
      <c r="J184" s="755"/>
      <c r="K184" s="755"/>
      <c r="L184" s="755"/>
      <c r="M184" s="755"/>
      <c r="N184" s="755"/>
      <c r="O184" s="755"/>
      <c r="P184" s="755"/>
      <c r="Q184" s="755"/>
      <c r="R184" s="793"/>
      <c r="S184" s="755"/>
    </row>
    <row r="185" spans="3:19">
      <c r="C185" s="755"/>
      <c r="D185" s="755"/>
      <c r="E185" s="755"/>
      <c r="F185" s="755"/>
      <c r="G185" s="755"/>
      <c r="H185" s="755"/>
      <c r="I185" s="755"/>
      <c r="J185" s="755"/>
      <c r="K185" s="755"/>
      <c r="L185" s="755"/>
      <c r="M185" s="755"/>
      <c r="N185" s="755"/>
      <c r="O185" s="755"/>
      <c r="P185" s="755"/>
      <c r="Q185" s="755"/>
      <c r="R185" s="793"/>
      <c r="S185" s="755"/>
    </row>
    <row r="186" spans="3:19">
      <c r="C186" s="755"/>
      <c r="D186" s="755"/>
      <c r="E186" s="755"/>
      <c r="F186" s="755"/>
      <c r="G186" s="755"/>
      <c r="H186" s="755"/>
      <c r="I186" s="755"/>
      <c r="J186" s="755"/>
      <c r="K186" s="755"/>
      <c r="L186" s="755"/>
      <c r="M186" s="755"/>
      <c r="N186" s="755"/>
      <c r="O186" s="755"/>
      <c r="P186" s="755"/>
      <c r="Q186" s="755"/>
      <c r="R186" s="793"/>
      <c r="S186" s="755"/>
    </row>
    <row r="187" spans="3:19">
      <c r="C187" s="755"/>
      <c r="D187" s="755"/>
      <c r="E187" s="755"/>
      <c r="F187" s="755"/>
      <c r="G187" s="755"/>
      <c r="H187" s="755"/>
      <c r="I187" s="755"/>
      <c r="J187" s="755"/>
      <c r="K187" s="755"/>
      <c r="L187" s="755"/>
      <c r="M187" s="755"/>
      <c r="N187" s="755"/>
      <c r="O187" s="755"/>
      <c r="P187" s="755"/>
      <c r="Q187" s="755"/>
      <c r="R187" s="793"/>
      <c r="S187" s="755"/>
    </row>
    <row r="188" spans="3:19">
      <c r="C188" s="755"/>
      <c r="D188" s="755"/>
      <c r="E188" s="755"/>
      <c r="F188" s="755"/>
      <c r="G188" s="755"/>
      <c r="H188" s="755"/>
      <c r="I188" s="755"/>
      <c r="J188" s="755"/>
      <c r="K188" s="755"/>
      <c r="L188" s="755"/>
      <c r="M188" s="755"/>
      <c r="N188" s="755"/>
      <c r="O188" s="755"/>
      <c r="P188" s="755"/>
      <c r="Q188" s="755"/>
      <c r="R188" s="793"/>
      <c r="S188" s="755"/>
    </row>
    <row r="189" spans="3:19">
      <c r="C189" s="755"/>
      <c r="D189" s="755"/>
      <c r="E189" s="755"/>
      <c r="F189" s="755"/>
      <c r="G189" s="755"/>
      <c r="H189" s="755"/>
      <c r="I189" s="755"/>
      <c r="J189" s="755"/>
      <c r="K189" s="755"/>
      <c r="L189" s="755"/>
      <c r="M189" s="755"/>
      <c r="N189" s="755"/>
      <c r="O189" s="755"/>
      <c r="P189" s="755"/>
      <c r="Q189" s="755"/>
      <c r="R189" s="793"/>
      <c r="S189" s="755"/>
    </row>
    <row r="190" spans="3:19">
      <c r="C190" s="755"/>
      <c r="D190" s="755"/>
      <c r="E190" s="755"/>
      <c r="F190" s="755"/>
      <c r="G190" s="755"/>
      <c r="H190" s="755"/>
      <c r="I190" s="755"/>
      <c r="J190" s="755"/>
      <c r="K190" s="755"/>
      <c r="L190" s="755"/>
      <c r="M190" s="755"/>
      <c r="N190" s="755"/>
      <c r="O190" s="755"/>
      <c r="P190" s="755"/>
      <c r="Q190" s="755"/>
      <c r="R190" s="793"/>
      <c r="S190" s="755"/>
    </row>
    <row r="191" spans="3:19">
      <c r="C191" s="755"/>
      <c r="D191" s="755"/>
      <c r="E191" s="755"/>
      <c r="F191" s="755"/>
      <c r="G191" s="755"/>
      <c r="H191" s="755"/>
      <c r="I191" s="755"/>
      <c r="J191" s="755"/>
      <c r="K191" s="755"/>
      <c r="L191" s="755"/>
      <c r="M191" s="755"/>
      <c r="N191" s="755"/>
      <c r="O191" s="755"/>
      <c r="P191" s="755"/>
      <c r="Q191" s="755"/>
      <c r="R191" s="793"/>
      <c r="S191" s="755"/>
    </row>
    <row r="192" spans="3:19">
      <c r="C192" s="755"/>
      <c r="D192" s="755"/>
      <c r="E192" s="755"/>
      <c r="F192" s="755"/>
      <c r="G192" s="755"/>
      <c r="H192" s="755"/>
      <c r="I192" s="755"/>
      <c r="J192" s="755"/>
      <c r="K192" s="755"/>
      <c r="L192" s="755"/>
      <c r="M192" s="755"/>
      <c r="N192" s="755"/>
      <c r="O192" s="755"/>
      <c r="P192" s="755"/>
      <c r="Q192" s="755"/>
      <c r="R192" s="793"/>
      <c r="S192" s="755"/>
    </row>
    <row r="193" spans="3:19">
      <c r="C193" s="755"/>
      <c r="D193" s="755"/>
      <c r="E193" s="755"/>
      <c r="F193" s="755"/>
      <c r="G193" s="755"/>
      <c r="H193" s="755"/>
      <c r="I193" s="755"/>
      <c r="J193" s="755"/>
      <c r="K193" s="755"/>
      <c r="L193" s="755"/>
      <c r="M193" s="755"/>
      <c r="N193" s="755"/>
      <c r="O193" s="755"/>
      <c r="P193" s="755"/>
      <c r="Q193" s="755"/>
      <c r="R193" s="793"/>
      <c r="S193" s="755"/>
    </row>
    <row r="194" spans="3:19">
      <c r="C194" s="755"/>
      <c r="D194" s="755"/>
      <c r="E194" s="755"/>
      <c r="F194" s="755"/>
      <c r="G194" s="755"/>
      <c r="H194" s="755"/>
      <c r="I194" s="755"/>
      <c r="J194" s="755"/>
      <c r="K194" s="755"/>
      <c r="L194" s="755"/>
      <c r="M194" s="755"/>
      <c r="N194" s="755"/>
      <c r="O194" s="755"/>
      <c r="P194" s="755"/>
      <c r="Q194" s="755"/>
      <c r="R194" s="793"/>
      <c r="S194" s="755"/>
    </row>
    <row r="195" spans="3:19">
      <c r="C195" s="755"/>
      <c r="D195" s="755"/>
      <c r="E195" s="755"/>
      <c r="F195" s="755"/>
      <c r="G195" s="755"/>
      <c r="H195" s="755"/>
      <c r="I195" s="755"/>
      <c r="J195" s="755"/>
      <c r="K195" s="755"/>
      <c r="L195" s="755"/>
      <c r="M195" s="755"/>
      <c r="N195" s="755"/>
      <c r="O195" s="755"/>
      <c r="P195" s="755"/>
      <c r="Q195" s="755"/>
      <c r="R195" s="793"/>
      <c r="S195" s="755"/>
    </row>
    <row r="196" spans="3:19">
      <c r="C196" s="755"/>
      <c r="D196" s="755"/>
      <c r="E196" s="755"/>
      <c r="F196" s="755"/>
      <c r="G196" s="755"/>
      <c r="H196" s="755"/>
      <c r="I196" s="755"/>
      <c r="J196" s="755"/>
      <c r="K196" s="755"/>
      <c r="L196" s="755"/>
      <c r="M196" s="755"/>
      <c r="N196" s="755"/>
      <c r="O196" s="755"/>
      <c r="P196" s="755"/>
      <c r="Q196" s="755"/>
      <c r="R196" s="793"/>
      <c r="S196" s="755"/>
    </row>
    <row r="197" spans="3:19">
      <c r="C197" s="755"/>
      <c r="D197" s="755"/>
      <c r="E197" s="755"/>
      <c r="F197" s="755"/>
      <c r="G197" s="755"/>
      <c r="H197" s="755"/>
      <c r="I197" s="755"/>
      <c r="J197" s="755"/>
      <c r="K197" s="755"/>
      <c r="L197" s="755"/>
      <c r="M197" s="755"/>
      <c r="N197" s="755"/>
      <c r="O197" s="755"/>
      <c r="P197" s="755"/>
      <c r="Q197" s="755"/>
      <c r="R197" s="793"/>
      <c r="S197" s="755"/>
    </row>
    <row r="198" spans="3:19">
      <c r="C198" s="755"/>
      <c r="D198" s="755"/>
      <c r="E198" s="755"/>
      <c r="F198" s="755"/>
      <c r="G198" s="755"/>
      <c r="H198" s="755"/>
      <c r="I198" s="755"/>
      <c r="J198" s="755"/>
      <c r="K198" s="755"/>
      <c r="L198" s="755"/>
      <c r="M198" s="755"/>
      <c r="N198" s="755"/>
      <c r="O198" s="755"/>
      <c r="P198" s="755"/>
      <c r="Q198" s="755"/>
      <c r="R198" s="793"/>
      <c r="S198" s="755"/>
    </row>
    <row r="199" spans="3:19">
      <c r="C199" s="755"/>
      <c r="D199" s="755"/>
      <c r="E199" s="755"/>
      <c r="F199" s="755"/>
      <c r="G199" s="755"/>
      <c r="H199" s="755"/>
      <c r="I199" s="755"/>
      <c r="J199" s="755"/>
      <c r="K199" s="755"/>
      <c r="L199" s="755"/>
      <c r="M199" s="755"/>
      <c r="N199" s="755"/>
      <c r="O199" s="755"/>
      <c r="P199" s="755"/>
      <c r="Q199" s="755"/>
      <c r="R199" s="793"/>
      <c r="S199" s="755"/>
    </row>
    <row r="200" spans="3:19">
      <c r="C200" s="755"/>
      <c r="D200" s="755"/>
      <c r="E200" s="755"/>
      <c r="F200" s="755"/>
      <c r="G200" s="755"/>
      <c r="H200" s="755"/>
      <c r="I200" s="755"/>
      <c r="J200" s="755"/>
      <c r="K200" s="755"/>
      <c r="L200" s="755"/>
      <c r="M200" s="755"/>
      <c r="N200" s="755"/>
      <c r="O200" s="755"/>
      <c r="P200" s="755"/>
      <c r="Q200" s="755"/>
      <c r="R200" s="793"/>
      <c r="S200" s="755"/>
    </row>
    <row r="201" spans="3:19">
      <c r="C201" s="755"/>
      <c r="D201" s="755"/>
      <c r="E201" s="755"/>
      <c r="F201" s="755"/>
      <c r="G201" s="755"/>
      <c r="H201" s="755"/>
      <c r="I201" s="755"/>
      <c r="J201" s="755"/>
      <c r="K201" s="755"/>
      <c r="L201" s="755"/>
      <c r="M201" s="755"/>
      <c r="N201" s="755"/>
      <c r="O201" s="755"/>
      <c r="P201" s="755"/>
      <c r="Q201" s="755"/>
      <c r="R201" s="793"/>
      <c r="S201" s="755"/>
    </row>
    <row r="202" spans="3:19">
      <c r="C202" s="755"/>
      <c r="D202" s="755"/>
      <c r="E202" s="755"/>
      <c r="F202" s="755"/>
      <c r="G202" s="755"/>
      <c r="H202" s="755"/>
      <c r="I202" s="755"/>
      <c r="J202" s="755"/>
      <c r="K202" s="755"/>
      <c r="L202" s="755"/>
      <c r="M202" s="755"/>
      <c r="N202" s="755"/>
      <c r="O202" s="755"/>
      <c r="P202" s="755"/>
      <c r="Q202" s="755"/>
      <c r="R202" s="793"/>
      <c r="S202" s="755"/>
    </row>
    <row r="203" spans="3:19">
      <c r="C203" s="755"/>
      <c r="D203" s="755"/>
      <c r="E203" s="755"/>
      <c r="F203" s="755"/>
      <c r="G203" s="755"/>
      <c r="H203" s="755"/>
      <c r="I203" s="755"/>
      <c r="J203" s="755"/>
      <c r="K203" s="755"/>
      <c r="L203" s="755"/>
      <c r="M203" s="755"/>
      <c r="N203" s="755"/>
      <c r="O203" s="755"/>
      <c r="P203" s="755"/>
      <c r="Q203" s="755"/>
      <c r="R203" s="793"/>
      <c r="S203" s="755"/>
    </row>
    <row r="204" spans="3:19">
      <c r="C204" s="755"/>
      <c r="D204" s="755"/>
      <c r="E204" s="755"/>
      <c r="F204" s="755"/>
      <c r="G204" s="755"/>
      <c r="H204" s="755"/>
      <c r="I204" s="755"/>
      <c r="J204" s="755"/>
      <c r="K204" s="755"/>
      <c r="L204" s="755"/>
      <c r="M204" s="755"/>
      <c r="N204" s="755"/>
      <c r="O204" s="755"/>
      <c r="P204" s="755"/>
      <c r="Q204" s="755"/>
      <c r="R204" s="793"/>
      <c r="S204" s="755"/>
    </row>
    <row r="205" spans="3:19">
      <c r="C205" s="755"/>
      <c r="D205" s="755"/>
      <c r="E205" s="755"/>
      <c r="F205" s="755"/>
      <c r="G205" s="755"/>
      <c r="H205" s="755"/>
      <c r="I205" s="755"/>
      <c r="J205" s="755"/>
      <c r="K205" s="755"/>
      <c r="L205" s="755"/>
      <c r="M205" s="755"/>
      <c r="N205" s="755"/>
      <c r="O205" s="755"/>
      <c r="P205" s="755"/>
      <c r="Q205" s="755"/>
      <c r="R205" s="793"/>
      <c r="S205" s="755"/>
    </row>
    <row r="206" spans="3:19">
      <c r="C206" s="755"/>
      <c r="D206" s="755"/>
      <c r="E206" s="755"/>
      <c r="F206" s="755"/>
      <c r="G206" s="755"/>
      <c r="H206" s="755"/>
      <c r="I206" s="755"/>
      <c r="J206" s="755"/>
      <c r="K206" s="755"/>
      <c r="L206" s="755"/>
      <c r="M206" s="755"/>
      <c r="N206" s="755"/>
      <c r="O206" s="755"/>
      <c r="P206" s="755"/>
      <c r="Q206" s="755"/>
      <c r="R206" s="793"/>
      <c r="S206" s="755"/>
    </row>
    <row r="207" spans="3:19">
      <c r="C207" s="755"/>
      <c r="D207" s="755"/>
      <c r="E207" s="755"/>
      <c r="F207" s="755"/>
      <c r="G207" s="755"/>
      <c r="H207" s="755"/>
      <c r="I207" s="755"/>
      <c r="J207" s="755"/>
      <c r="K207" s="755"/>
      <c r="L207" s="755"/>
      <c r="M207" s="755"/>
      <c r="N207" s="755"/>
      <c r="O207" s="755"/>
      <c r="P207" s="755"/>
      <c r="Q207" s="755"/>
      <c r="R207" s="793"/>
      <c r="S207" s="755"/>
    </row>
    <row r="208" spans="3:19">
      <c r="C208" s="755"/>
      <c r="D208" s="755"/>
      <c r="E208" s="755"/>
      <c r="F208" s="755"/>
      <c r="G208" s="755"/>
      <c r="H208" s="755"/>
      <c r="I208" s="755"/>
      <c r="J208" s="755"/>
      <c r="K208" s="755"/>
      <c r="L208" s="755"/>
      <c r="M208" s="755"/>
      <c r="N208" s="755"/>
      <c r="O208" s="755"/>
      <c r="P208" s="755"/>
      <c r="Q208" s="755"/>
      <c r="R208" s="793"/>
      <c r="S208" s="755"/>
    </row>
    <row r="209" spans="3:19">
      <c r="C209" s="755"/>
      <c r="D209" s="755"/>
      <c r="E209" s="755"/>
      <c r="F209" s="755"/>
      <c r="G209" s="755"/>
      <c r="H209" s="755"/>
      <c r="I209" s="755"/>
      <c r="J209" s="755"/>
      <c r="K209" s="755"/>
      <c r="L209" s="755"/>
      <c r="M209" s="755"/>
      <c r="N209" s="755"/>
      <c r="O209" s="755"/>
      <c r="P209" s="755"/>
      <c r="Q209" s="755"/>
      <c r="R209" s="793"/>
      <c r="S209" s="755"/>
    </row>
    <row r="210" spans="3:19">
      <c r="C210" s="755"/>
      <c r="D210" s="755"/>
      <c r="E210" s="755"/>
      <c r="F210" s="755"/>
      <c r="G210" s="755"/>
      <c r="H210" s="755"/>
      <c r="I210" s="755"/>
      <c r="J210" s="755"/>
      <c r="K210" s="755"/>
      <c r="L210" s="755"/>
      <c r="M210" s="755"/>
      <c r="N210" s="755"/>
      <c r="O210" s="755"/>
      <c r="P210" s="755"/>
      <c r="Q210" s="755"/>
      <c r="R210" s="793"/>
      <c r="S210" s="755"/>
    </row>
    <row r="211" spans="3:19">
      <c r="C211" s="755"/>
      <c r="D211" s="755"/>
      <c r="E211" s="755"/>
      <c r="F211" s="755"/>
      <c r="G211" s="755"/>
      <c r="H211" s="755"/>
      <c r="I211" s="755"/>
      <c r="J211" s="755"/>
      <c r="K211" s="755"/>
      <c r="L211" s="755"/>
      <c r="M211" s="755"/>
      <c r="N211" s="755"/>
      <c r="O211" s="755"/>
      <c r="P211" s="755"/>
      <c r="Q211" s="755"/>
      <c r="R211" s="793"/>
      <c r="S211" s="755"/>
    </row>
    <row r="212" spans="3:19">
      <c r="C212" s="755"/>
      <c r="D212" s="755"/>
      <c r="E212" s="755"/>
      <c r="F212" s="755"/>
      <c r="G212" s="755"/>
      <c r="H212" s="755"/>
      <c r="I212" s="755"/>
      <c r="J212" s="755"/>
      <c r="K212" s="755"/>
      <c r="L212" s="755"/>
      <c r="M212" s="755"/>
      <c r="N212" s="755"/>
      <c r="O212" s="755"/>
      <c r="P212" s="755"/>
      <c r="Q212" s="755"/>
      <c r="R212" s="793"/>
      <c r="S212" s="755"/>
    </row>
    <row r="213" spans="3:19">
      <c r="C213" s="755"/>
      <c r="D213" s="755"/>
      <c r="E213" s="755"/>
      <c r="F213" s="755"/>
      <c r="G213" s="755"/>
      <c r="H213" s="755"/>
      <c r="I213" s="755"/>
      <c r="J213" s="755"/>
      <c r="K213" s="755"/>
      <c r="L213" s="755"/>
      <c r="M213" s="755"/>
      <c r="N213" s="755"/>
      <c r="O213" s="755"/>
      <c r="P213" s="755"/>
      <c r="Q213" s="755"/>
      <c r="R213" s="793"/>
      <c r="S213" s="755"/>
    </row>
    <row r="214" spans="3:19">
      <c r="C214" s="755"/>
      <c r="D214" s="755"/>
      <c r="E214" s="755"/>
      <c r="F214" s="755"/>
      <c r="G214" s="755"/>
      <c r="H214" s="755"/>
      <c r="I214" s="755"/>
      <c r="J214" s="755"/>
      <c r="K214" s="755"/>
      <c r="L214" s="755"/>
      <c r="M214" s="755"/>
      <c r="N214" s="755"/>
      <c r="O214" s="755"/>
      <c r="P214" s="755"/>
      <c r="Q214" s="755"/>
      <c r="R214" s="793"/>
      <c r="S214" s="755"/>
    </row>
    <row r="215" spans="3:19">
      <c r="C215" s="755"/>
      <c r="D215" s="755"/>
      <c r="E215" s="755"/>
      <c r="F215" s="755"/>
      <c r="G215" s="755"/>
      <c r="H215" s="755"/>
      <c r="I215" s="755"/>
      <c r="J215" s="755"/>
      <c r="K215" s="755"/>
      <c r="L215" s="755"/>
      <c r="M215" s="755"/>
      <c r="N215" s="755"/>
      <c r="O215" s="755"/>
      <c r="P215" s="755"/>
      <c r="Q215" s="755"/>
      <c r="R215" s="793"/>
      <c r="S215" s="755"/>
    </row>
    <row r="216" spans="3:19">
      <c r="C216" s="755"/>
      <c r="D216" s="755"/>
      <c r="E216" s="755"/>
      <c r="F216" s="755"/>
      <c r="G216" s="755"/>
      <c r="H216" s="755"/>
      <c r="I216" s="755"/>
      <c r="J216" s="755"/>
      <c r="K216" s="755"/>
      <c r="L216" s="755"/>
      <c r="M216" s="755"/>
      <c r="N216" s="755"/>
      <c r="O216" s="755"/>
      <c r="P216" s="755"/>
      <c r="Q216" s="755"/>
      <c r="R216" s="793"/>
      <c r="S216" s="755"/>
    </row>
    <row r="217" spans="3:19">
      <c r="C217" s="755"/>
      <c r="D217" s="755"/>
      <c r="E217" s="755"/>
      <c r="F217" s="755"/>
      <c r="G217" s="755"/>
      <c r="H217" s="755"/>
      <c r="I217" s="755"/>
      <c r="J217" s="755"/>
      <c r="K217" s="755"/>
      <c r="L217" s="755"/>
      <c r="M217" s="755"/>
      <c r="N217" s="755"/>
      <c r="O217" s="755"/>
      <c r="P217" s="755"/>
      <c r="Q217" s="755"/>
      <c r="R217" s="793"/>
      <c r="S217" s="755"/>
    </row>
    <row r="218" spans="3:19">
      <c r="C218" s="755"/>
      <c r="D218" s="755"/>
      <c r="E218" s="755"/>
      <c r="F218" s="755"/>
      <c r="G218" s="755"/>
      <c r="H218" s="755"/>
      <c r="I218" s="755"/>
      <c r="J218" s="755"/>
      <c r="K218" s="755"/>
      <c r="L218" s="755"/>
      <c r="M218" s="755"/>
      <c r="N218" s="755"/>
      <c r="O218" s="755"/>
      <c r="P218" s="755"/>
      <c r="Q218" s="755"/>
      <c r="R218" s="793"/>
      <c r="S218" s="755"/>
    </row>
    <row r="219" spans="3:19">
      <c r="C219" s="755"/>
      <c r="D219" s="755"/>
      <c r="E219" s="755"/>
      <c r="F219" s="755"/>
      <c r="G219" s="755"/>
      <c r="H219" s="755"/>
      <c r="I219" s="755"/>
      <c r="J219" s="755"/>
      <c r="K219" s="755"/>
      <c r="L219" s="755"/>
      <c r="M219" s="755"/>
      <c r="N219" s="755"/>
      <c r="O219" s="755"/>
      <c r="P219" s="755"/>
      <c r="Q219" s="755"/>
      <c r="R219" s="793"/>
      <c r="S219" s="755"/>
    </row>
    <row r="220" spans="3:19">
      <c r="C220" s="755"/>
      <c r="D220" s="755"/>
      <c r="E220" s="755"/>
      <c r="F220" s="755"/>
      <c r="G220" s="755"/>
      <c r="H220" s="755"/>
      <c r="I220" s="755"/>
      <c r="J220" s="755"/>
      <c r="K220" s="755"/>
      <c r="L220" s="755"/>
      <c r="M220" s="755"/>
      <c r="N220" s="755"/>
      <c r="O220" s="755"/>
      <c r="P220" s="755"/>
      <c r="Q220" s="755"/>
      <c r="R220" s="793"/>
      <c r="S220" s="755"/>
    </row>
    <row r="221" spans="3:19">
      <c r="C221" s="755"/>
      <c r="D221" s="755"/>
      <c r="E221" s="755"/>
      <c r="F221" s="755"/>
      <c r="G221" s="755"/>
      <c r="H221" s="755"/>
      <c r="I221" s="755"/>
      <c r="J221" s="755"/>
      <c r="K221" s="755"/>
      <c r="L221" s="755"/>
      <c r="M221" s="755"/>
      <c r="N221" s="755"/>
      <c r="O221" s="755"/>
      <c r="P221" s="755"/>
      <c r="Q221" s="755"/>
      <c r="R221" s="793"/>
      <c r="S221" s="755"/>
    </row>
    <row r="222" spans="3:19">
      <c r="C222" s="755"/>
      <c r="D222" s="755"/>
      <c r="E222" s="755"/>
      <c r="F222" s="755"/>
      <c r="G222" s="755"/>
      <c r="H222" s="755"/>
      <c r="I222" s="755"/>
      <c r="J222" s="755"/>
      <c r="K222" s="755"/>
      <c r="L222" s="755"/>
      <c r="M222" s="755"/>
      <c r="N222" s="755"/>
      <c r="O222" s="755"/>
      <c r="P222" s="755"/>
      <c r="Q222" s="755"/>
      <c r="R222" s="793"/>
      <c r="S222" s="755"/>
    </row>
    <row r="223" spans="3:19">
      <c r="C223" s="755"/>
      <c r="D223" s="755"/>
      <c r="E223" s="755"/>
      <c r="F223" s="755"/>
      <c r="G223" s="755"/>
      <c r="H223" s="755"/>
      <c r="I223" s="755"/>
      <c r="J223" s="755"/>
      <c r="K223" s="755"/>
      <c r="L223" s="755"/>
      <c r="M223" s="755"/>
      <c r="N223" s="755"/>
      <c r="O223" s="755"/>
      <c r="P223" s="755"/>
      <c r="Q223" s="755"/>
      <c r="R223" s="793"/>
      <c r="S223" s="755"/>
    </row>
    <row r="224" spans="3:19">
      <c r="C224" s="755"/>
      <c r="D224" s="755"/>
      <c r="E224" s="755"/>
      <c r="F224" s="755"/>
      <c r="G224" s="755"/>
      <c r="H224" s="755"/>
      <c r="I224" s="755"/>
      <c r="J224" s="755"/>
      <c r="K224" s="755"/>
      <c r="L224" s="755"/>
      <c r="M224" s="755"/>
      <c r="N224" s="755"/>
      <c r="O224" s="755"/>
      <c r="P224" s="755"/>
      <c r="Q224" s="755"/>
      <c r="R224" s="793"/>
      <c r="S224" s="755"/>
    </row>
    <row r="225" spans="3:19">
      <c r="C225" s="755"/>
      <c r="D225" s="755"/>
      <c r="E225" s="755"/>
      <c r="F225" s="755"/>
      <c r="G225" s="755"/>
      <c r="H225" s="755"/>
      <c r="I225" s="755"/>
      <c r="J225" s="755"/>
      <c r="K225" s="755"/>
      <c r="L225" s="755"/>
      <c r="M225" s="755"/>
      <c r="N225" s="755"/>
      <c r="O225" s="755"/>
      <c r="P225" s="755"/>
      <c r="Q225" s="755"/>
      <c r="R225" s="793"/>
      <c r="S225" s="755"/>
    </row>
    <row r="226" spans="3:19">
      <c r="C226" s="755"/>
      <c r="D226" s="755"/>
      <c r="E226" s="755"/>
      <c r="F226" s="755"/>
      <c r="G226" s="755"/>
      <c r="H226" s="755"/>
      <c r="I226" s="755"/>
      <c r="J226" s="755"/>
      <c r="K226" s="755"/>
      <c r="L226" s="755"/>
      <c r="M226" s="755"/>
      <c r="N226" s="755"/>
      <c r="O226" s="755"/>
      <c r="P226" s="755"/>
      <c r="Q226" s="755"/>
      <c r="R226" s="793"/>
      <c r="S226" s="755"/>
    </row>
    <row r="227" spans="3:19">
      <c r="C227" s="755"/>
      <c r="D227" s="755"/>
      <c r="E227" s="755"/>
      <c r="F227" s="755"/>
      <c r="G227" s="755"/>
      <c r="H227" s="755"/>
      <c r="I227" s="755"/>
      <c r="J227" s="755"/>
      <c r="K227" s="755"/>
      <c r="L227" s="755"/>
      <c r="M227" s="755"/>
      <c r="N227" s="755"/>
      <c r="O227" s="755"/>
      <c r="P227" s="755"/>
      <c r="Q227" s="755"/>
      <c r="R227" s="793"/>
      <c r="S227" s="755"/>
    </row>
    <row r="228" spans="3:19">
      <c r="C228" s="755"/>
      <c r="D228" s="755"/>
      <c r="E228" s="755"/>
      <c r="F228" s="755"/>
      <c r="G228" s="755"/>
      <c r="H228" s="755"/>
      <c r="I228" s="755"/>
      <c r="J228" s="755"/>
      <c r="K228" s="755"/>
      <c r="L228" s="755"/>
      <c r="M228" s="755"/>
      <c r="N228" s="755"/>
      <c r="O228" s="755"/>
      <c r="P228" s="755"/>
      <c r="Q228" s="755"/>
      <c r="R228" s="793"/>
      <c r="S228" s="755"/>
    </row>
    <row r="229" spans="3:19">
      <c r="C229" s="755"/>
      <c r="D229" s="755"/>
      <c r="E229" s="755"/>
      <c r="F229" s="755"/>
      <c r="G229" s="755"/>
      <c r="H229" s="755"/>
      <c r="I229" s="755"/>
      <c r="J229" s="755"/>
      <c r="K229" s="755"/>
      <c r="L229" s="755"/>
      <c r="M229" s="755"/>
      <c r="N229" s="755"/>
      <c r="O229" s="755"/>
      <c r="P229" s="755"/>
      <c r="Q229" s="755"/>
      <c r="R229" s="793"/>
      <c r="S229" s="755"/>
    </row>
    <row r="230" spans="3:19">
      <c r="C230" s="755"/>
      <c r="D230" s="755"/>
      <c r="E230" s="755"/>
      <c r="F230" s="755"/>
      <c r="G230" s="755"/>
      <c r="H230" s="755"/>
      <c r="I230" s="755"/>
      <c r="J230" s="755"/>
      <c r="K230" s="755"/>
      <c r="L230" s="755"/>
      <c r="M230" s="755"/>
      <c r="N230" s="755"/>
      <c r="O230" s="755"/>
      <c r="P230" s="755"/>
      <c r="Q230" s="755"/>
      <c r="R230" s="793"/>
      <c r="S230" s="755"/>
    </row>
    <row r="231" spans="3:19">
      <c r="C231" s="755"/>
      <c r="D231" s="755"/>
      <c r="E231" s="755"/>
      <c r="F231" s="755"/>
      <c r="G231" s="755"/>
      <c r="H231" s="755"/>
      <c r="I231" s="755"/>
      <c r="J231" s="755"/>
      <c r="K231" s="755"/>
      <c r="L231" s="755"/>
      <c r="M231" s="755"/>
      <c r="N231" s="755"/>
      <c r="O231" s="755"/>
      <c r="P231" s="755"/>
      <c r="Q231" s="755"/>
      <c r="R231" s="793"/>
      <c r="S231" s="755"/>
    </row>
    <row r="232" spans="3:19">
      <c r="C232" s="755"/>
      <c r="D232" s="755"/>
      <c r="E232" s="755"/>
      <c r="F232" s="755"/>
      <c r="G232" s="755"/>
      <c r="H232" s="755"/>
      <c r="I232" s="755"/>
      <c r="J232" s="755"/>
      <c r="K232" s="755"/>
      <c r="L232" s="755"/>
      <c r="M232" s="755"/>
      <c r="N232" s="755"/>
      <c r="O232" s="755"/>
      <c r="P232" s="755"/>
      <c r="Q232" s="755"/>
      <c r="R232" s="793"/>
      <c r="S232" s="755"/>
    </row>
    <row r="233" spans="3:19">
      <c r="C233" s="755"/>
      <c r="D233" s="755"/>
      <c r="E233" s="755"/>
      <c r="F233" s="755"/>
      <c r="G233" s="755"/>
      <c r="H233" s="755"/>
      <c r="I233" s="755"/>
      <c r="J233" s="755"/>
      <c r="K233" s="755"/>
      <c r="L233" s="755"/>
      <c r="M233" s="755"/>
      <c r="N233" s="755"/>
      <c r="O233" s="755"/>
      <c r="P233" s="755"/>
      <c r="Q233" s="755"/>
      <c r="R233" s="793"/>
      <c r="S233" s="755"/>
    </row>
    <row r="234" spans="3:19">
      <c r="C234" s="755"/>
      <c r="D234" s="755"/>
      <c r="E234" s="755"/>
      <c r="F234" s="755"/>
      <c r="G234" s="755"/>
      <c r="H234" s="755"/>
      <c r="I234" s="755"/>
      <c r="J234" s="755"/>
      <c r="K234" s="755"/>
      <c r="L234" s="755"/>
      <c r="M234" s="755"/>
      <c r="N234" s="755"/>
      <c r="O234" s="755"/>
      <c r="P234" s="755"/>
      <c r="Q234" s="755"/>
      <c r="R234" s="793"/>
      <c r="S234" s="755"/>
    </row>
    <row r="235" spans="3:19">
      <c r="C235" s="755"/>
      <c r="D235" s="755"/>
      <c r="E235" s="755"/>
      <c r="F235" s="755"/>
      <c r="G235" s="755"/>
      <c r="H235" s="755"/>
      <c r="I235" s="755"/>
      <c r="J235" s="755"/>
      <c r="K235" s="755"/>
      <c r="L235" s="755"/>
      <c r="M235" s="755"/>
      <c r="N235" s="755"/>
      <c r="O235" s="755"/>
      <c r="P235" s="755"/>
      <c r="Q235" s="755"/>
      <c r="R235" s="793"/>
      <c r="S235" s="755"/>
    </row>
    <row r="236" spans="3:19">
      <c r="C236" s="755"/>
      <c r="D236" s="755"/>
      <c r="E236" s="755"/>
      <c r="F236" s="755"/>
      <c r="G236" s="755"/>
      <c r="H236" s="755"/>
      <c r="I236" s="755"/>
      <c r="J236" s="755"/>
      <c r="K236" s="755"/>
      <c r="L236" s="755"/>
      <c r="M236" s="755"/>
      <c r="N236" s="755"/>
      <c r="O236" s="755"/>
      <c r="P236" s="755"/>
      <c r="Q236" s="755"/>
      <c r="R236" s="793"/>
      <c r="S236" s="755"/>
    </row>
    <row r="237" spans="3:19">
      <c r="C237" s="755"/>
      <c r="D237" s="755"/>
      <c r="E237" s="755"/>
      <c r="F237" s="755"/>
      <c r="G237" s="755"/>
      <c r="H237" s="755"/>
      <c r="I237" s="755"/>
      <c r="J237" s="755"/>
      <c r="K237" s="755"/>
      <c r="L237" s="755"/>
      <c r="M237" s="755"/>
      <c r="N237" s="755"/>
      <c r="O237" s="755"/>
      <c r="P237" s="755"/>
      <c r="Q237" s="755"/>
      <c r="R237" s="793"/>
      <c r="S237" s="755"/>
    </row>
    <row r="238" spans="3:19">
      <c r="C238" s="755"/>
      <c r="D238" s="755"/>
      <c r="E238" s="755"/>
      <c r="F238" s="755"/>
      <c r="G238" s="755"/>
      <c r="H238" s="755"/>
      <c r="I238" s="755"/>
      <c r="J238" s="755"/>
      <c r="K238" s="755"/>
      <c r="L238" s="755"/>
      <c r="M238" s="755"/>
      <c r="N238" s="755"/>
      <c r="O238" s="755"/>
      <c r="P238" s="755"/>
      <c r="Q238" s="755"/>
      <c r="R238" s="793"/>
      <c r="S238" s="755"/>
    </row>
    <row r="239" spans="3:19">
      <c r="C239" s="755"/>
      <c r="D239" s="755"/>
      <c r="E239" s="755"/>
      <c r="F239" s="755"/>
      <c r="G239" s="755"/>
      <c r="H239" s="755"/>
      <c r="I239" s="755"/>
      <c r="J239" s="755"/>
      <c r="K239" s="755"/>
      <c r="L239" s="755"/>
      <c r="M239" s="755"/>
      <c r="N239" s="755"/>
      <c r="O239" s="755"/>
      <c r="P239" s="755"/>
      <c r="Q239" s="755"/>
      <c r="R239" s="793"/>
      <c r="S239" s="755"/>
    </row>
    <row r="240" spans="3:19">
      <c r="C240" s="755"/>
      <c r="D240" s="755"/>
      <c r="E240" s="755"/>
      <c r="F240" s="755"/>
      <c r="G240" s="755"/>
      <c r="H240" s="755"/>
      <c r="I240" s="755"/>
      <c r="J240" s="755"/>
      <c r="K240" s="755"/>
      <c r="L240" s="755"/>
      <c r="M240" s="755"/>
      <c r="N240" s="755"/>
      <c r="O240" s="755"/>
      <c r="P240" s="755"/>
      <c r="Q240" s="755"/>
      <c r="R240" s="793"/>
      <c r="S240" s="755"/>
    </row>
    <row r="241" spans="3:19">
      <c r="C241" s="755"/>
      <c r="D241" s="755"/>
      <c r="E241" s="755"/>
      <c r="F241" s="755"/>
      <c r="G241" s="755"/>
      <c r="H241" s="755"/>
      <c r="I241" s="755"/>
      <c r="J241" s="755"/>
      <c r="K241" s="755"/>
      <c r="L241" s="755"/>
      <c r="M241" s="755"/>
      <c r="N241" s="755"/>
      <c r="O241" s="755"/>
      <c r="P241" s="755"/>
      <c r="Q241" s="755"/>
      <c r="R241" s="793"/>
      <c r="S241" s="755"/>
    </row>
    <row r="242" spans="3:19">
      <c r="C242" s="755"/>
      <c r="D242" s="755"/>
      <c r="E242" s="755"/>
      <c r="F242" s="755"/>
      <c r="G242" s="755"/>
      <c r="H242" s="755"/>
      <c r="I242" s="755"/>
      <c r="J242" s="755"/>
      <c r="K242" s="755"/>
      <c r="L242" s="755"/>
      <c r="M242" s="755"/>
      <c r="N242" s="755"/>
      <c r="O242" s="755"/>
      <c r="P242" s="755"/>
      <c r="Q242" s="755"/>
      <c r="R242" s="793"/>
      <c r="S242" s="755"/>
    </row>
    <row r="243" spans="3:19">
      <c r="C243" s="755"/>
      <c r="D243" s="755"/>
      <c r="E243" s="755"/>
      <c r="F243" s="755"/>
      <c r="G243" s="755"/>
      <c r="H243" s="755"/>
      <c r="I243" s="755"/>
      <c r="J243" s="755"/>
      <c r="K243" s="755"/>
      <c r="L243" s="755"/>
      <c r="M243" s="755"/>
      <c r="N243" s="755"/>
      <c r="O243" s="755"/>
      <c r="P243" s="755"/>
      <c r="Q243" s="755"/>
      <c r="R243" s="793"/>
      <c r="S243" s="755"/>
    </row>
    <row r="244" spans="3:19">
      <c r="C244" s="755"/>
      <c r="D244" s="755"/>
      <c r="E244" s="755"/>
      <c r="F244" s="755"/>
      <c r="G244" s="755"/>
      <c r="H244" s="755"/>
      <c r="I244" s="755"/>
      <c r="J244" s="755"/>
      <c r="K244" s="755"/>
      <c r="L244" s="755"/>
      <c r="M244" s="755"/>
      <c r="N244" s="755"/>
      <c r="O244" s="755"/>
      <c r="P244" s="755"/>
      <c r="Q244" s="755"/>
      <c r="R244" s="793"/>
      <c r="S244" s="755"/>
    </row>
    <row r="245" spans="3:19">
      <c r="C245" s="755"/>
      <c r="D245" s="755"/>
      <c r="E245" s="755"/>
      <c r="F245" s="755"/>
      <c r="G245" s="755"/>
      <c r="H245" s="755"/>
      <c r="I245" s="755"/>
      <c r="J245" s="755"/>
      <c r="K245" s="755"/>
      <c r="L245" s="755"/>
      <c r="M245" s="755"/>
      <c r="N245" s="755"/>
      <c r="O245" s="755"/>
      <c r="P245" s="755"/>
      <c r="Q245" s="755"/>
      <c r="R245" s="793"/>
      <c r="S245" s="755"/>
    </row>
    <row r="246" spans="3:19">
      <c r="C246" s="755"/>
      <c r="D246" s="755"/>
      <c r="E246" s="755"/>
      <c r="F246" s="755"/>
      <c r="G246" s="755"/>
      <c r="H246" s="755"/>
      <c r="I246" s="755"/>
      <c r="J246" s="755"/>
      <c r="K246" s="755"/>
      <c r="L246" s="755"/>
      <c r="M246" s="755"/>
      <c r="N246" s="755"/>
      <c r="O246" s="755"/>
      <c r="P246" s="755"/>
      <c r="Q246" s="755"/>
      <c r="R246" s="793"/>
      <c r="S246" s="755"/>
    </row>
    <row r="247" spans="3:19">
      <c r="C247" s="755"/>
      <c r="D247" s="755"/>
      <c r="E247" s="755"/>
      <c r="F247" s="755"/>
      <c r="G247" s="755"/>
      <c r="H247" s="755"/>
      <c r="I247" s="755"/>
      <c r="J247" s="755"/>
      <c r="K247" s="755"/>
      <c r="L247" s="755"/>
      <c r="M247" s="755"/>
      <c r="N247" s="755"/>
      <c r="O247" s="755"/>
      <c r="P247" s="755"/>
      <c r="Q247" s="755"/>
      <c r="R247" s="793"/>
      <c r="S247" s="755"/>
    </row>
    <row r="248" spans="3:19">
      <c r="C248" s="755"/>
      <c r="D248" s="755"/>
      <c r="E248" s="755"/>
      <c r="F248" s="755"/>
      <c r="G248" s="755"/>
      <c r="H248" s="755"/>
      <c r="I248" s="755"/>
      <c r="J248" s="755"/>
      <c r="K248" s="755"/>
      <c r="L248" s="755"/>
      <c r="M248" s="755"/>
      <c r="N248" s="755"/>
      <c r="O248" s="755"/>
      <c r="P248" s="755"/>
      <c r="Q248" s="755"/>
      <c r="R248" s="793"/>
      <c r="S248" s="755"/>
    </row>
    <row r="249" spans="3:19">
      <c r="C249" s="755"/>
      <c r="D249" s="755"/>
      <c r="E249" s="755"/>
      <c r="F249" s="755"/>
      <c r="G249" s="755"/>
      <c r="H249" s="755"/>
      <c r="I249" s="755"/>
      <c r="J249" s="755"/>
      <c r="K249" s="755"/>
      <c r="L249" s="755"/>
      <c r="M249" s="755"/>
      <c r="N249" s="755"/>
      <c r="O249" s="755"/>
      <c r="P249" s="755"/>
      <c r="Q249" s="755"/>
      <c r="R249" s="793"/>
      <c r="S249" s="755"/>
    </row>
    <row r="250" spans="3:19">
      <c r="C250" s="755"/>
      <c r="D250" s="755"/>
      <c r="E250" s="755"/>
      <c r="F250" s="755"/>
      <c r="G250" s="755"/>
      <c r="H250" s="755"/>
      <c r="I250" s="755"/>
      <c r="J250" s="755"/>
      <c r="K250" s="755"/>
      <c r="L250" s="755"/>
      <c r="M250" s="755"/>
      <c r="N250" s="755"/>
      <c r="O250" s="755"/>
      <c r="P250" s="755"/>
      <c r="Q250" s="755"/>
      <c r="R250" s="793"/>
      <c r="S250" s="755"/>
    </row>
    <row r="251" spans="3:19">
      <c r="C251" s="755"/>
      <c r="D251" s="755"/>
      <c r="E251" s="755"/>
      <c r="F251" s="755"/>
      <c r="G251" s="755"/>
      <c r="H251" s="755"/>
      <c r="I251" s="755"/>
      <c r="J251" s="755"/>
      <c r="K251" s="755"/>
      <c r="L251" s="755"/>
      <c r="M251" s="755"/>
      <c r="N251" s="755"/>
      <c r="O251" s="755"/>
      <c r="P251" s="755"/>
      <c r="Q251" s="755"/>
      <c r="R251" s="793"/>
      <c r="S251" s="755"/>
    </row>
    <row r="252" spans="3:19">
      <c r="C252" s="755"/>
      <c r="D252" s="755"/>
      <c r="E252" s="755"/>
      <c r="F252" s="755"/>
      <c r="G252" s="755"/>
      <c r="H252" s="755"/>
      <c r="I252" s="755"/>
      <c r="J252" s="755"/>
      <c r="K252" s="755"/>
      <c r="L252" s="755"/>
      <c r="M252" s="755"/>
      <c r="N252" s="755"/>
      <c r="O252" s="755"/>
      <c r="P252" s="755"/>
      <c r="Q252" s="755"/>
      <c r="R252" s="793"/>
      <c r="S252" s="755"/>
    </row>
    <row r="253" spans="3:19">
      <c r="C253" s="755"/>
      <c r="D253" s="755"/>
      <c r="E253" s="755"/>
      <c r="F253" s="755"/>
      <c r="G253" s="755"/>
      <c r="H253" s="755"/>
      <c r="I253" s="755"/>
      <c r="J253" s="755"/>
      <c r="K253" s="755"/>
      <c r="L253" s="755"/>
      <c r="M253" s="755"/>
      <c r="N253" s="755"/>
      <c r="O253" s="755"/>
      <c r="P253" s="755"/>
      <c r="Q253" s="755"/>
      <c r="R253" s="793"/>
      <c r="S253" s="755"/>
    </row>
    <row r="254" spans="3:19">
      <c r="C254" s="755"/>
      <c r="D254" s="755"/>
      <c r="E254" s="755"/>
      <c r="F254" s="755"/>
      <c r="G254" s="755"/>
      <c r="H254" s="755"/>
      <c r="I254" s="755"/>
      <c r="J254" s="755"/>
      <c r="K254" s="755"/>
      <c r="L254" s="755"/>
      <c r="M254" s="755"/>
      <c r="N254" s="755"/>
      <c r="O254" s="755"/>
      <c r="P254" s="755"/>
      <c r="Q254" s="755"/>
      <c r="R254" s="793"/>
      <c r="S254" s="755"/>
    </row>
    <row r="255" spans="3:19">
      <c r="C255" s="755"/>
      <c r="D255" s="755"/>
      <c r="E255" s="755"/>
      <c r="F255" s="755"/>
      <c r="G255" s="755"/>
      <c r="H255" s="755"/>
      <c r="I255" s="755"/>
      <c r="J255" s="755"/>
      <c r="K255" s="755"/>
      <c r="L255" s="755"/>
      <c r="M255" s="755"/>
      <c r="N255" s="755"/>
      <c r="O255" s="755"/>
      <c r="P255" s="755"/>
      <c r="Q255" s="755"/>
      <c r="R255" s="793"/>
      <c r="S255" s="755"/>
    </row>
    <row r="256" spans="3:19">
      <c r="C256" s="755"/>
      <c r="D256" s="755"/>
      <c r="E256" s="755"/>
      <c r="F256" s="755"/>
      <c r="G256" s="755"/>
      <c r="H256" s="755"/>
      <c r="I256" s="755"/>
      <c r="J256" s="755"/>
      <c r="K256" s="755"/>
      <c r="L256" s="755"/>
      <c r="M256" s="755"/>
      <c r="N256" s="755"/>
      <c r="O256" s="755"/>
      <c r="P256" s="755"/>
      <c r="Q256" s="755"/>
      <c r="R256" s="793"/>
      <c r="S256" s="755"/>
    </row>
    <row r="257" spans="3:19">
      <c r="C257" s="755"/>
      <c r="D257" s="755"/>
      <c r="E257" s="755"/>
      <c r="F257" s="755"/>
      <c r="G257" s="755"/>
      <c r="H257" s="755"/>
      <c r="I257" s="755"/>
      <c r="J257" s="755"/>
      <c r="K257" s="755"/>
      <c r="L257" s="755"/>
      <c r="M257" s="755"/>
      <c r="N257" s="755"/>
      <c r="O257" s="755"/>
      <c r="P257" s="755"/>
      <c r="Q257" s="755"/>
      <c r="R257" s="793"/>
      <c r="S257" s="755"/>
    </row>
    <row r="258" spans="3:19">
      <c r="C258" s="755"/>
      <c r="D258" s="755"/>
      <c r="E258" s="755"/>
      <c r="F258" s="755"/>
      <c r="G258" s="755"/>
      <c r="H258" s="755"/>
      <c r="I258" s="755"/>
      <c r="J258" s="755"/>
      <c r="K258" s="755"/>
      <c r="L258" s="755"/>
      <c r="M258" s="755"/>
      <c r="N258" s="755"/>
      <c r="O258" s="755"/>
      <c r="P258" s="755"/>
      <c r="Q258" s="755"/>
      <c r="R258" s="793"/>
      <c r="S258" s="755"/>
    </row>
    <row r="259" spans="3:19">
      <c r="C259" s="755"/>
      <c r="D259" s="755"/>
      <c r="E259" s="755"/>
      <c r="F259" s="755"/>
      <c r="G259" s="755"/>
      <c r="H259" s="755"/>
      <c r="I259" s="755"/>
      <c r="J259" s="755"/>
      <c r="K259" s="755"/>
      <c r="L259" s="755"/>
      <c r="M259" s="755"/>
      <c r="N259" s="755"/>
      <c r="O259" s="755"/>
      <c r="P259" s="755"/>
      <c r="Q259" s="755"/>
      <c r="R259" s="793"/>
      <c r="S259" s="755"/>
    </row>
    <row r="260" spans="3:19">
      <c r="C260" s="755"/>
      <c r="D260" s="755"/>
      <c r="E260" s="755"/>
      <c r="F260" s="755"/>
      <c r="G260" s="755"/>
      <c r="H260" s="755"/>
      <c r="I260" s="755"/>
      <c r="J260" s="755"/>
      <c r="K260" s="755"/>
      <c r="L260" s="755"/>
      <c r="M260" s="755"/>
      <c r="N260" s="755"/>
      <c r="O260" s="755"/>
      <c r="P260" s="755"/>
      <c r="Q260" s="755"/>
      <c r="R260" s="793"/>
      <c r="S260" s="755"/>
    </row>
    <row r="261" spans="3:19">
      <c r="C261" s="755"/>
      <c r="D261" s="755"/>
      <c r="E261" s="755"/>
      <c r="F261" s="755"/>
      <c r="G261" s="755"/>
      <c r="H261" s="755"/>
      <c r="I261" s="755"/>
      <c r="J261" s="755"/>
      <c r="K261" s="755"/>
      <c r="L261" s="755"/>
      <c r="M261" s="755"/>
      <c r="N261" s="755"/>
      <c r="O261" s="755"/>
      <c r="P261" s="755"/>
      <c r="Q261" s="755"/>
      <c r="R261" s="793"/>
      <c r="S261" s="755"/>
    </row>
    <row r="262" spans="3:19">
      <c r="C262" s="755"/>
      <c r="D262" s="755"/>
      <c r="E262" s="755"/>
      <c r="F262" s="755"/>
      <c r="G262" s="755"/>
      <c r="H262" s="755"/>
      <c r="I262" s="755"/>
      <c r="J262" s="755"/>
      <c r="K262" s="755"/>
      <c r="L262" s="755"/>
      <c r="M262" s="755"/>
      <c r="N262" s="755"/>
      <c r="O262" s="755"/>
      <c r="P262" s="755"/>
      <c r="Q262" s="755"/>
      <c r="R262" s="793"/>
      <c r="S262" s="755"/>
    </row>
    <row r="263" spans="3:19">
      <c r="C263" s="755"/>
      <c r="D263" s="755"/>
      <c r="E263" s="755"/>
      <c r="F263" s="755"/>
      <c r="G263" s="755"/>
      <c r="H263" s="755"/>
      <c r="I263" s="755"/>
      <c r="J263" s="755"/>
      <c r="K263" s="755"/>
      <c r="L263" s="755"/>
      <c r="M263" s="755"/>
      <c r="N263" s="755"/>
      <c r="O263" s="755"/>
      <c r="P263" s="755"/>
      <c r="Q263" s="755"/>
      <c r="R263" s="793"/>
      <c r="S263" s="755"/>
    </row>
    <row r="264" spans="3:19">
      <c r="C264" s="755"/>
      <c r="D264" s="755"/>
      <c r="E264" s="755"/>
      <c r="F264" s="755"/>
      <c r="G264" s="755"/>
      <c r="H264" s="755"/>
      <c r="I264" s="755"/>
      <c r="J264" s="755"/>
      <c r="K264" s="755"/>
      <c r="L264" s="755"/>
      <c r="M264" s="755"/>
      <c r="N264" s="755"/>
      <c r="O264" s="755"/>
      <c r="P264" s="755"/>
      <c r="Q264" s="755"/>
      <c r="R264" s="793"/>
      <c r="S264" s="755"/>
    </row>
    <row r="265" spans="3:19">
      <c r="C265" s="755"/>
      <c r="D265" s="755"/>
      <c r="E265" s="755"/>
      <c r="F265" s="755"/>
      <c r="G265" s="755"/>
      <c r="H265" s="755"/>
      <c r="I265" s="755"/>
      <c r="J265" s="755"/>
      <c r="K265" s="755"/>
      <c r="L265" s="755"/>
      <c r="M265" s="755"/>
      <c r="N265" s="755"/>
      <c r="O265" s="755"/>
      <c r="P265" s="755"/>
      <c r="Q265" s="755"/>
      <c r="R265" s="793"/>
      <c r="S265" s="755"/>
    </row>
    <row r="266" spans="3:19">
      <c r="C266" s="755"/>
      <c r="D266" s="755"/>
      <c r="E266" s="755"/>
      <c r="F266" s="755"/>
      <c r="G266" s="755"/>
      <c r="H266" s="755"/>
      <c r="I266" s="755"/>
      <c r="J266" s="755"/>
      <c r="K266" s="755"/>
      <c r="L266" s="755"/>
      <c r="M266" s="755"/>
      <c r="N266" s="755"/>
      <c r="O266" s="755"/>
      <c r="P266" s="755"/>
      <c r="Q266" s="755"/>
      <c r="R266" s="793"/>
      <c r="S266" s="755"/>
    </row>
    <row r="267" spans="3:19">
      <c r="C267" s="755"/>
      <c r="D267" s="755"/>
      <c r="E267" s="755"/>
      <c r="F267" s="755"/>
      <c r="G267" s="755"/>
      <c r="H267" s="755"/>
      <c r="I267" s="755"/>
      <c r="J267" s="755"/>
      <c r="K267" s="755"/>
      <c r="L267" s="755"/>
      <c r="M267" s="755"/>
      <c r="N267" s="755"/>
      <c r="O267" s="755"/>
      <c r="P267" s="755"/>
      <c r="Q267" s="755"/>
      <c r="R267" s="793"/>
      <c r="S267" s="755"/>
    </row>
    <row r="268" spans="3:19">
      <c r="C268" s="755"/>
      <c r="D268" s="755"/>
      <c r="E268" s="755"/>
      <c r="F268" s="755"/>
      <c r="G268" s="755"/>
      <c r="H268" s="755"/>
      <c r="I268" s="755"/>
      <c r="J268" s="755"/>
      <c r="K268" s="755"/>
      <c r="L268" s="755"/>
      <c r="M268" s="755"/>
      <c r="N268" s="755"/>
      <c r="O268" s="755"/>
      <c r="P268" s="755"/>
      <c r="Q268" s="755"/>
      <c r="R268" s="793"/>
      <c r="S268" s="755"/>
    </row>
    <row r="269" spans="3:19">
      <c r="C269" s="755"/>
      <c r="D269" s="755"/>
      <c r="E269" s="755"/>
      <c r="F269" s="755"/>
      <c r="G269" s="755"/>
      <c r="H269" s="755"/>
      <c r="I269" s="755"/>
      <c r="J269" s="755"/>
      <c r="K269" s="755"/>
      <c r="L269" s="755"/>
      <c r="M269" s="755"/>
      <c r="N269" s="755"/>
      <c r="O269" s="755"/>
      <c r="P269" s="755"/>
      <c r="Q269" s="755"/>
      <c r="R269" s="793"/>
      <c r="S269" s="755"/>
    </row>
    <row r="270" spans="3:19">
      <c r="C270" s="755"/>
      <c r="D270" s="755"/>
      <c r="E270" s="755"/>
      <c r="F270" s="755"/>
      <c r="G270" s="755"/>
      <c r="H270" s="755"/>
      <c r="I270" s="755"/>
      <c r="J270" s="755"/>
      <c r="K270" s="755"/>
      <c r="L270" s="755"/>
      <c r="M270" s="755"/>
      <c r="N270" s="755"/>
      <c r="O270" s="755"/>
      <c r="P270" s="755"/>
      <c r="Q270" s="755"/>
      <c r="R270" s="793"/>
      <c r="S270" s="755"/>
    </row>
    <row r="271" spans="3:19">
      <c r="C271" s="755"/>
      <c r="D271" s="755"/>
      <c r="E271" s="755"/>
      <c r="F271" s="755"/>
      <c r="G271" s="755"/>
      <c r="H271" s="755"/>
      <c r="I271" s="755"/>
      <c r="J271" s="755"/>
      <c r="K271" s="755"/>
      <c r="L271" s="755"/>
      <c r="M271" s="755"/>
      <c r="N271" s="755"/>
      <c r="O271" s="755"/>
      <c r="P271" s="755"/>
      <c r="Q271" s="755"/>
      <c r="R271" s="793"/>
      <c r="S271" s="755"/>
    </row>
    <row r="272" spans="3:19">
      <c r="C272" s="755"/>
      <c r="D272" s="755"/>
      <c r="E272" s="755"/>
      <c r="F272" s="755"/>
      <c r="G272" s="755"/>
      <c r="H272" s="755"/>
      <c r="I272" s="755"/>
      <c r="J272" s="755"/>
      <c r="K272" s="755"/>
      <c r="L272" s="755"/>
      <c r="M272" s="755"/>
      <c r="N272" s="755"/>
      <c r="O272" s="755"/>
      <c r="P272" s="755"/>
      <c r="Q272" s="755"/>
      <c r="R272" s="793"/>
      <c r="S272" s="755"/>
    </row>
    <row r="273" spans="3:19">
      <c r="C273" s="755"/>
      <c r="D273" s="755"/>
      <c r="E273" s="755"/>
      <c r="F273" s="755"/>
      <c r="G273" s="755"/>
      <c r="H273" s="755"/>
      <c r="I273" s="755"/>
      <c r="J273" s="755"/>
      <c r="K273" s="755"/>
      <c r="L273" s="755"/>
      <c r="M273" s="755"/>
      <c r="N273" s="755"/>
      <c r="O273" s="755"/>
      <c r="P273" s="755"/>
      <c r="Q273" s="755"/>
      <c r="R273" s="793"/>
      <c r="S273" s="755"/>
    </row>
    <row r="274" spans="3:19">
      <c r="C274" s="755"/>
      <c r="D274" s="755"/>
      <c r="E274" s="755"/>
      <c r="F274" s="755"/>
      <c r="G274" s="755"/>
      <c r="H274" s="755"/>
      <c r="I274" s="755"/>
      <c r="J274" s="755"/>
      <c r="K274" s="755"/>
      <c r="L274" s="755"/>
      <c r="M274" s="755"/>
      <c r="N274" s="755"/>
      <c r="O274" s="755"/>
      <c r="P274" s="755"/>
      <c r="Q274" s="755"/>
      <c r="R274" s="793"/>
      <c r="S274" s="755"/>
    </row>
    <row r="275" spans="3:19">
      <c r="C275" s="755"/>
      <c r="D275" s="755"/>
      <c r="E275" s="755"/>
      <c r="F275" s="755"/>
      <c r="G275" s="755"/>
      <c r="H275" s="755"/>
      <c r="I275" s="755"/>
      <c r="J275" s="755"/>
      <c r="K275" s="755"/>
      <c r="L275" s="755"/>
      <c r="M275" s="755"/>
      <c r="N275" s="755"/>
      <c r="O275" s="755"/>
      <c r="P275" s="755"/>
      <c r="Q275" s="755"/>
      <c r="R275" s="793"/>
      <c r="S275" s="755"/>
    </row>
    <row r="276" spans="3:19">
      <c r="C276" s="755"/>
      <c r="D276" s="755"/>
      <c r="E276" s="755"/>
      <c r="F276" s="755"/>
      <c r="G276" s="755"/>
      <c r="H276" s="755"/>
      <c r="I276" s="755"/>
      <c r="J276" s="755"/>
      <c r="K276" s="755"/>
      <c r="L276" s="755"/>
      <c r="M276" s="755"/>
      <c r="N276" s="755"/>
      <c r="O276" s="755"/>
      <c r="P276" s="755"/>
      <c r="Q276" s="755"/>
      <c r="R276" s="793"/>
      <c r="S276" s="755"/>
    </row>
    <row r="277" spans="3:19">
      <c r="C277" s="755"/>
      <c r="D277" s="755"/>
      <c r="E277" s="755"/>
      <c r="F277" s="755"/>
      <c r="G277" s="755"/>
      <c r="H277" s="755"/>
      <c r="I277" s="755"/>
      <c r="J277" s="755"/>
      <c r="K277" s="755"/>
      <c r="L277" s="755"/>
      <c r="M277" s="755"/>
      <c r="N277" s="755"/>
      <c r="O277" s="755"/>
      <c r="P277" s="755"/>
      <c r="Q277" s="755"/>
      <c r="R277" s="793"/>
      <c r="S277" s="755"/>
    </row>
    <row r="278" spans="3:19">
      <c r="C278" s="755"/>
      <c r="D278" s="755"/>
      <c r="E278" s="755"/>
      <c r="F278" s="755"/>
      <c r="G278" s="755"/>
      <c r="H278" s="755"/>
      <c r="I278" s="755"/>
      <c r="J278" s="755"/>
      <c r="K278" s="755"/>
      <c r="L278" s="755"/>
      <c r="M278" s="755"/>
      <c r="N278" s="755"/>
      <c r="O278" s="755"/>
      <c r="P278" s="755"/>
      <c r="Q278" s="755"/>
      <c r="R278" s="793"/>
      <c r="S278" s="755"/>
    </row>
    <row r="279" spans="3:19">
      <c r="C279" s="755"/>
      <c r="D279" s="755"/>
      <c r="E279" s="755"/>
      <c r="F279" s="755"/>
      <c r="G279" s="755"/>
      <c r="H279" s="755"/>
      <c r="I279" s="755"/>
      <c r="J279" s="755"/>
      <c r="K279" s="755"/>
      <c r="L279" s="755"/>
      <c r="M279" s="755"/>
      <c r="N279" s="755"/>
      <c r="O279" s="755"/>
      <c r="P279" s="755"/>
      <c r="Q279" s="755"/>
      <c r="R279" s="793"/>
      <c r="S279" s="755"/>
    </row>
    <row r="280" spans="3:19">
      <c r="C280" s="755"/>
      <c r="D280" s="755"/>
      <c r="E280" s="755"/>
      <c r="F280" s="755"/>
      <c r="G280" s="755"/>
      <c r="H280" s="755"/>
      <c r="I280" s="755"/>
      <c r="J280" s="755"/>
      <c r="K280" s="755"/>
      <c r="L280" s="755"/>
      <c r="M280" s="755"/>
      <c r="N280" s="755"/>
      <c r="O280" s="755"/>
      <c r="P280" s="755"/>
      <c r="Q280" s="755"/>
      <c r="R280" s="793"/>
      <c r="S280" s="755"/>
    </row>
    <row r="281" spans="3:19">
      <c r="C281" s="755"/>
      <c r="D281" s="755"/>
      <c r="E281" s="755"/>
      <c r="F281" s="755"/>
      <c r="G281" s="755"/>
      <c r="H281" s="755"/>
      <c r="I281" s="755"/>
      <c r="J281" s="755"/>
      <c r="K281" s="755"/>
      <c r="L281" s="755"/>
      <c r="M281" s="755"/>
      <c r="N281" s="755"/>
      <c r="O281" s="755"/>
      <c r="P281" s="755"/>
      <c r="Q281" s="755"/>
      <c r="R281" s="793"/>
      <c r="S281" s="755"/>
    </row>
    <row r="282" spans="3:19">
      <c r="C282" s="755"/>
      <c r="D282" s="755"/>
      <c r="E282" s="755"/>
      <c r="F282" s="755"/>
      <c r="G282" s="755"/>
      <c r="H282" s="755"/>
      <c r="I282" s="755"/>
      <c r="J282" s="755"/>
      <c r="K282" s="755"/>
      <c r="L282" s="755"/>
      <c r="M282" s="755"/>
      <c r="N282" s="755"/>
      <c r="O282" s="755"/>
      <c r="P282" s="755"/>
      <c r="Q282" s="755"/>
      <c r="R282" s="793"/>
      <c r="S282" s="755"/>
    </row>
    <row r="283" spans="3:19">
      <c r="C283" s="755"/>
      <c r="D283" s="755"/>
      <c r="E283" s="755"/>
      <c r="F283" s="755"/>
      <c r="G283" s="755"/>
      <c r="H283" s="755"/>
      <c r="I283" s="755"/>
      <c r="J283" s="755"/>
      <c r="K283" s="755"/>
      <c r="L283" s="755"/>
      <c r="M283" s="755"/>
      <c r="N283" s="755"/>
      <c r="O283" s="755"/>
      <c r="P283" s="755"/>
      <c r="Q283" s="755"/>
      <c r="R283" s="793"/>
      <c r="S283" s="755"/>
    </row>
    <row r="284" spans="3:19">
      <c r="C284" s="755"/>
      <c r="D284" s="755"/>
      <c r="E284" s="755"/>
      <c r="F284" s="755"/>
      <c r="G284" s="755"/>
      <c r="H284" s="755"/>
      <c r="I284" s="755"/>
      <c r="J284" s="755"/>
      <c r="K284" s="755"/>
      <c r="L284" s="755"/>
      <c r="M284" s="755"/>
      <c r="N284" s="755"/>
      <c r="O284" s="755"/>
      <c r="P284" s="755"/>
      <c r="Q284" s="755"/>
      <c r="R284" s="793"/>
      <c r="S284" s="755"/>
    </row>
    <row r="285" spans="3:19">
      <c r="C285" s="755"/>
      <c r="D285" s="755"/>
      <c r="E285" s="755"/>
      <c r="F285" s="755"/>
      <c r="G285" s="755"/>
      <c r="H285" s="755"/>
      <c r="I285" s="755"/>
      <c r="J285" s="755"/>
      <c r="K285" s="755"/>
      <c r="L285" s="755"/>
      <c r="M285" s="755"/>
      <c r="N285" s="755"/>
      <c r="O285" s="755"/>
      <c r="P285" s="755"/>
      <c r="Q285" s="755"/>
      <c r="R285" s="793"/>
      <c r="S285" s="755"/>
    </row>
    <row r="286" spans="3:19">
      <c r="C286" s="755"/>
      <c r="D286" s="755"/>
      <c r="E286" s="755"/>
      <c r="F286" s="755"/>
      <c r="G286" s="755"/>
      <c r="H286" s="755"/>
      <c r="I286" s="755"/>
      <c r="J286" s="755"/>
      <c r="K286" s="755"/>
      <c r="L286" s="755"/>
      <c r="M286" s="755"/>
      <c r="N286" s="755"/>
      <c r="O286" s="755"/>
      <c r="P286" s="755"/>
      <c r="Q286" s="755"/>
      <c r="R286" s="793"/>
      <c r="S286" s="755"/>
    </row>
    <row r="287" spans="3:19">
      <c r="C287" s="755"/>
      <c r="D287" s="755"/>
      <c r="E287" s="755"/>
      <c r="F287" s="755"/>
      <c r="G287" s="755"/>
      <c r="H287" s="755"/>
      <c r="I287" s="755"/>
      <c r="J287" s="755"/>
      <c r="K287" s="755"/>
      <c r="L287" s="755"/>
      <c r="M287" s="755"/>
      <c r="N287" s="755"/>
      <c r="O287" s="755"/>
      <c r="P287" s="755"/>
      <c r="Q287" s="755"/>
      <c r="R287" s="793"/>
      <c r="S287" s="755"/>
    </row>
    <row r="288" spans="3:19">
      <c r="C288" s="755"/>
      <c r="D288" s="755"/>
      <c r="E288" s="755"/>
      <c r="F288" s="755"/>
      <c r="G288" s="755"/>
      <c r="H288" s="755"/>
      <c r="I288" s="755"/>
      <c r="J288" s="755"/>
      <c r="K288" s="755"/>
      <c r="L288" s="755"/>
      <c r="M288" s="755"/>
      <c r="N288" s="755"/>
      <c r="O288" s="755"/>
      <c r="P288" s="755"/>
      <c r="Q288" s="755"/>
      <c r="R288" s="793"/>
      <c r="S288" s="755"/>
    </row>
    <row r="289" spans="3:19">
      <c r="C289" s="755"/>
      <c r="D289" s="755"/>
      <c r="E289" s="755"/>
      <c r="F289" s="755"/>
      <c r="G289" s="755"/>
      <c r="H289" s="755"/>
      <c r="I289" s="755"/>
      <c r="J289" s="755"/>
      <c r="K289" s="755"/>
      <c r="L289" s="755"/>
      <c r="M289" s="755"/>
      <c r="N289" s="755"/>
      <c r="O289" s="755"/>
      <c r="P289" s="755"/>
      <c r="Q289" s="755"/>
      <c r="R289" s="793"/>
      <c r="S289" s="755"/>
    </row>
    <row r="290" spans="3:19">
      <c r="C290" s="755"/>
      <c r="D290" s="755"/>
      <c r="E290" s="755"/>
      <c r="F290" s="755"/>
      <c r="G290" s="755"/>
      <c r="H290" s="755"/>
      <c r="I290" s="755"/>
      <c r="J290" s="755"/>
      <c r="K290" s="755"/>
      <c r="L290" s="755"/>
      <c r="M290" s="755"/>
      <c r="N290" s="755"/>
      <c r="O290" s="755"/>
      <c r="P290" s="755"/>
      <c r="Q290" s="755"/>
      <c r="R290" s="793"/>
      <c r="S290" s="755"/>
    </row>
    <row r="291" spans="3:19">
      <c r="C291" s="755"/>
      <c r="D291" s="755"/>
      <c r="E291" s="755"/>
      <c r="F291" s="755"/>
      <c r="G291" s="755"/>
      <c r="H291" s="755"/>
      <c r="I291" s="755"/>
      <c r="J291" s="755"/>
      <c r="K291" s="755"/>
      <c r="L291" s="755"/>
      <c r="M291" s="755"/>
      <c r="N291" s="755"/>
      <c r="O291" s="755"/>
      <c r="P291" s="755"/>
      <c r="Q291" s="755"/>
      <c r="R291" s="793"/>
      <c r="S291" s="755"/>
    </row>
    <row r="292" spans="3:19">
      <c r="C292" s="755"/>
      <c r="D292" s="755"/>
      <c r="E292" s="755"/>
      <c r="F292" s="755"/>
      <c r="G292" s="755"/>
      <c r="H292" s="755"/>
      <c r="I292" s="755"/>
      <c r="J292" s="755"/>
      <c r="K292" s="755"/>
      <c r="L292" s="755"/>
      <c r="M292" s="755"/>
      <c r="N292" s="755"/>
      <c r="O292" s="755"/>
      <c r="P292" s="755"/>
      <c r="Q292" s="755"/>
      <c r="R292" s="793"/>
      <c r="S292" s="755"/>
    </row>
    <row r="293" spans="3:19">
      <c r="C293" s="755"/>
      <c r="D293" s="755"/>
      <c r="E293" s="755"/>
      <c r="F293" s="755"/>
      <c r="G293" s="755"/>
      <c r="H293" s="755"/>
      <c r="I293" s="755"/>
      <c r="J293" s="755"/>
      <c r="K293" s="755"/>
      <c r="L293" s="755"/>
      <c r="M293" s="755"/>
      <c r="N293" s="755"/>
      <c r="O293" s="755"/>
      <c r="P293" s="755"/>
      <c r="Q293" s="755"/>
      <c r="R293" s="793"/>
      <c r="S293" s="755"/>
    </row>
    <row r="294" spans="3:19">
      <c r="C294" s="755"/>
      <c r="D294" s="755"/>
      <c r="E294" s="755"/>
      <c r="F294" s="755"/>
      <c r="G294" s="755"/>
      <c r="H294" s="755"/>
      <c r="I294" s="755"/>
      <c r="J294" s="755"/>
      <c r="K294" s="755"/>
      <c r="L294" s="755"/>
      <c r="M294" s="755"/>
      <c r="N294" s="755"/>
      <c r="O294" s="755"/>
      <c r="P294" s="755"/>
      <c r="Q294" s="755"/>
      <c r="R294" s="793"/>
      <c r="S294" s="755"/>
    </row>
    <row r="295" spans="3:19">
      <c r="C295" s="755"/>
      <c r="D295" s="755"/>
      <c r="E295" s="755"/>
      <c r="F295" s="755"/>
      <c r="G295" s="755"/>
      <c r="H295" s="755"/>
      <c r="I295" s="755"/>
      <c r="J295" s="755"/>
      <c r="K295" s="755"/>
      <c r="L295" s="755"/>
      <c r="M295" s="755"/>
      <c r="N295" s="755"/>
      <c r="O295" s="755"/>
      <c r="P295" s="755"/>
      <c r="Q295" s="755"/>
      <c r="R295" s="793"/>
      <c r="S295" s="755"/>
    </row>
    <row r="296" spans="3:19">
      <c r="C296" s="755"/>
      <c r="D296" s="755"/>
      <c r="E296" s="755"/>
      <c r="F296" s="755"/>
      <c r="G296" s="755"/>
      <c r="H296" s="755"/>
      <c r="I296" s="755"/>
      <c r="J296" s="755"/>
      <c r="K296" s="755"/>
      <c r="L296" s="755"/>
      <c r="M296" s="755"/>
      <c r="N296" s="755"/>
      <c r="O296" s="755"/>
      <c r="P296" s="755"/>
      <c r="Q296" s="755"/>
      <c r="R296" s="793"/>
      <c r="S296" s="755"/>
    </row>
    <row r="297" spans="3:19">
      <c r="C297" s="755"/>
      <c r="D297" s="755"/>
      <c r="E297" s="755"/>
      <c r="F297" s="755"/>
      <c r="G297" s="755"/>
      <c r="H297" s="755"/>
      <c r="I297" s="755"/>
      <c r="J297" s="755"/>
      <c r="K297" s="755"/>
      <c r="L297" s="755"/>
      <c r="M297" s="755"/>
      <c r="N297" s="755"/>
      <c r="O297" s="755"/>
      <c r="P297" s="755"/>
      <c r="Q297" s="755"/>
      <c r="R297" s="793"/>
      <c r="S297" s="755"/>
    </row>
    <row r="298" spans="3:19">
      <c r="C298" s="755"/>
      <c r="D298" s="755"/>
      <c r="E298" s="755"/>
      <c r="F298" s="755"/>
      <c r="G298" s="755"/>
      <c r="H298" s="755"/>
      <c r="I298" s="755"/>
      <c r="J298" s="755"/>
      <c r="K298" s="755"/>
      <c r="L298" s="755"/>
      <c r="M298" s="755"/>
      <c r="N298" s="755"/>
      <c r="O298" s="755"/>
      <c r="P298" s="755"/>
      <c r="Q298" s="755"/>
      <c r="R298" s="793"/>
      <c r="S298" s="755"/>
    </row>
    <row r="299" spans="3:19">
      <c r="C299" s="755"/>
      <c r="D299" s="755"/>
      <c r="E299" s="755"/>
      <c r="F299" s="755"/>
      <c r="G299" s="755"/>
      <c r="H299" s="755"/>
      <c r="I299" s="755"/>
      <c r="J299" s="755"/>
      <c r="K299" s="755"/>
      <c r="L299" s="755"/>
      <c r="M299" s="755"/>
      <c r="N299" s="755"/>
      <c r="O299" s="755"/>
      <c r="P299" s="755"/>
      <c r="Q299" s="755"/>
      <c r="R299" s="793"/>
      <c r="S299" s="755"/>
    </row>
    <row r="300" spans="3:19">
      <c r="C300" s="755"/>
      <c r="D300" s="755"/>
      <c r="E300" s="755"/>
      <c r="F300" s="755"/>
      <c r="G300" s="755"/>
      <c r="H300" s="755"/>
      <c r="I300" s="755"/>
      <c r="J300" s="755"/>
      <c r="K300" s="755"/>
      <c r="L300" s="755"/>
      <c r="M300" s="755"/>
      <c r="N300" s="755"/>
      <c r="O300" s="755"/>
      <c r="P300" s="755"/>
      <c r="Q300" s="755"/>
      <c r="R300" s="793"/>
      <c r="S300" s="755"/>
    </row>
    <row r="301" spans="3:19">
      <c r="C301" s="755"/>
      <c r="D301" s="755"/>
      <c r="E301" s="755"/>
      <c r="F301" s="755"/>
      <c r="G301" s="755"/>
      <c r="H301" s="755"/>
      <c r="I301" s="755"/>
      <c r="J301" s="755"/>
      <c r="K301" s="755"/>
      <c r="L301" s="755"/>
      <c r="M301" s="755"/>
      <c r="N301" s="755"/>
      <c r="O301" s="755"/>
      <c r="P301" s="755"/>
      <c r="Q301" s="755"/>
      <c r="R301" s="793"/>
      <c r="S301" s="755"/>
    </row>
    <row r="302" spans="3:19">
      <c r="C302" s="755"/>
      <c r="D302" s="755"/>
      <c r="E302" s="755"/>
      <c r="F302" s="755"/>
      <c r="G302" s="755"/>
      <c r="H302" s="755"/>
      <c r="I302" s="755"/>
      <c r="J302" s="755"/>
      <c r="K302" s="755"/>
      <c r="L302" s="755"/>
      <c r="M302" s="755"/>
      <c r="N302" s="755"/>
      <c r="O302" s="755"/>
      <c r="P302" s="755"/>
      <c r="Q302" s="755"/>
      <c r="R302" s="793"/>
      <c r="S302" s="755"/>
    </row>
    <row r="303" spans="3:19">
      <c r="C303" s="755"/>
      <c r="D303" s="755"/>
      <c r="E303" s="755"/>
      <c r="F303" s="755"/>
      <c r="G303" s="755"/>
      <c r="H303" s="755"/>
      <c r="I303" s="755"/>
      <c r="J303" s="755"/>
      <c r="K303" s="755"/>
      <c r="L303" s="755"/>
      <c r="M303" s="755"/>
      <c r="N303" s="755"/>
      <c r="O303" s="755"/>
      <c r="P303" s="755"/>
      <c r="Q303" s="755"/>
      <c r="R303" s="793"/>
      <c r="S303" s="755"/>
    </row>
    <row r="304" spans="3:19">
      <c r="C304" s="755"/>
      <c r="D304" s="755"/>
      <c r="E304" s="755"/>
      <c r="F304" s="755"/>
      <c r="G304" s="755"/>
      <c r="H304" s="755"/>
      <c r="I304" s="755"/>
      <c r="J304" s="755"/>
      <c r="K304" s="755"/>
      <c r="L304" s="755"/>
      <c r="M304" s="755"/>
      <c r="N304" s="755"/>
      <c r="O304" s="755"/>
      <c r="P304" s="755"/>
      <c r="Q304" s="755"/>
      <c r="R304" s="793"/>
      <c r="S304" s="755"/>
    </row>
    <row r="305" spans="3:19">
      <c r="C305" s="755"/>
      <c r="D305" s="755"/>
      <c r="E305" s="755"/>
      <c r="F305" s="755"/>
      <c r="G305" s="755"/>
      <c r="H305" s="755"/>
      <c r="I305" s="755"/>
      <c r="J305" s="755"/>
      <c r="K305" s="755"/>
      <c r="L305" s="755"/>
      <c r="M305" s="755"/>
      <c r="N305" s="755"/>
      <c r="O305" s="755"/>
      <c r="P305" s="755"/>
      <c r="Q305" s="755"/>
      <c r="R305" s="793"/>
      <c r="S305" s="755"/>
    </row>
    <row r="306" spans="3:19">
      <c r="C306" s="755"/>
      <c r="D306" s="755"/>
      <c r="E306" s="755"/>
      <c r="F306" s="755"/>
      <c r="G306" s="755"/>
      <c r="H306" s="755"/>
      <c r="I306" s="755"/>
      <c r="J306" s="755"/>
      <c r="K306" s="755"/>
      <c r="L306" s="755"/>
      <c r="M306" s="755"/>
      <c r="N306" s="755"/>
      <c r="O306" s="755"/>
      <c r="P306" s="755"/>
      <c r="Q306" s="755"/>
      <c r="R306" s="793"/>
      <c r="S306" s="755"/>
    </row>
    <row r="307" spans="3:19">
      <c r="C307" s="755"/>
      <c r="D307" s="755"/>
      <c r="E307" s="755"/>
      <c r="F307" s="755"/>
      <c r="G307" s="755"/>
      <c r="H307" s="755"/>
      <c r="I307" s="755"/>
      <c r="J307" s="755"/>
      <c r="K307" s="755"/>
      <c r="L307" s="755"/>
      <c r="M307" s="755"/>
      <c r="N307" s="755"/>
      <c r="O307" s="755"/>
      <c r="P307" s="755"/>
      <c r="Q307" s="755"/>
      <c r="R307" s="793"/>
      <c r="S307" s="755"/>
    </row>
    <row r="308" spans="3:19">
      <c r="C308" s="755"/>
      <c r="D308" s="755"/>
      <c r="E308" s="755"/>
      <c r="F308" s="755"/>
      <c r="G308" s="755"/>
      <c r="H308" s="755"/>
      <c r="I308" s="755"/>
      <c r="J308" s="755"/>
      <c r="K308" s="755"/>
      <c r="L308" s="755"/>
      <c r="M308" s="755"/>
      <c r="N308" s="755"/>
      <c r="O308" s="755"/>
      <c r="P308" s="755"/>
      <c r="Q308" s="755"/>
      <c r="R308" s="793"/>
      <c r="S308" s="755"/>
    </row>
    <row r="309" spans="3:19">
      <c r="C309" s="755"/>
      <c r="D309" s="755"/>
      <c r="E309" s="755"/>
      <c r="F309" s="755"/>
      <c r="G309" s="755"/>
      <c r="H309" s="755"/>
      <c r="I309" s="755"/>
      <c r="J309" s="755"/>
      <c r="K309" s="755"/>
      <c r="L309" s="755"/>
      <c r="M309" s="755"/>
      <c r="N309" s="755"/>
      <c r="O309" s="755"/>
      <c r="P309" s="755"/>
      <c r="Q309" s="755"/>
      <c r="R309" s="793"/>
      <c r="S309" s="755"/>
    </row>
    <row r="310" spans="3:19">
      <c r="C310" s="755"/>
      <c r="D310" s="755"/>
      <c r="E310" s="755"/>
      <c r="F310" s="755"/>
      <c r="G310" s="755"/>
      <c r="H310" s="755"/>
      <c r="I310" s="755"/>
      <c r="J310" s="755"/>
      <c r="K310" s="755"/>
      <c r="L310" s="755"/>
      <c r="M310" s="755"/>
      <c r="N310" s="755"/>
      <c r="O310" s="755"/>
      <c r="P310" s="755"/>
      <c r="Q310" s="755"/>
      <c r="R310" s="793"/>
      <c r="S310" s="755"/>
    </row>
    <row r="311" spans="3:19">
      <c r="C311" s="755"/>
      <c r="D311" s="755"/>
      <c r="E311" s="755"/>
      <c r="F311" s="755"/>
      <c r="G311" s="755"/>
      <c r="H311" s="755"/>
      <c r="I311" s="755"/>
      <c r="J311" s="755"/>
      <c r="K311" s="755"/>
      <c r="L311" s="755"/>
      <c r="M311" s="755"/>
      <c r="N311" s="755"/>
      <c r="O311" s="755"/>
      <c r="P311" s="755"/>
      <c r="Q311" s="755"/>
      <c r="R311" s="793"/>
      <c r="S311" s="755"/>
    </row>
    <row r="312" spans="3:19">
      <c r="C312" s="755"/>
      <c r="D312" s="755"/>
      <c r="E312" s="755"/>
      <c r="F312" s="755"/>
      <c r="G312" s="755"/>
      <c r="H312" s="755"/>
      <c r="I312" s="755"/>
      <c r="J312" s="755"/>
      <c r="K312" s="755"/>
      <c r="L312" s="755"/>
      <c r="M312" s="755"/>
      <c r="N312" s="755"/>
      <c r="O312" s="755"/>
      <c r="P312" s="755"/>
      <c r="Q312" s="755"/>
      <c r="R312" s="793"/>
      <c r="S312" s="755"/>
    </row>
    <row r="313" spans="3:19">
      <c r="C313" s="755"/>
      <c r="D313" s="755"/>
      <c r="E313" s="755"/>
      <c r="F313" s="755"/>
      <c r="G313" s="755"/>
      <c r="H313" s="755"/>
      <c r="I313" s="755"/>
      <c r="J313" s="755"/>
      <c r="K313" s="755"/>
      <c r="L313" s="755"/>
      <c r="M313" s="755"/>
      <c r="N313" s="755"/>
      <c r="O313" s="755"/>
      <c r="P313" s="755"/>
      <c r="Q313" s="755"/>
      <c r="R313" s="793"/>
      <c r="S313" s="755"/>
    </row>
    <row r="314" spans="3:19">
      <c r="C314" s="755"/>
      <c r="D314" s="755"/>
      <c r="E314" s="755"/>
      <c r="F314" s="755"/>
      <c r="G314" s="755"/>
      <c r="H314" s="755"/>
      <c r="I314" s="755"/>
      <c r="J314" s="755"/>
      <c r="K314" s="755"/>
      <c r="L314" s="755"/>
      <c r="M314" s="755"/>
      <c r="N314" s="755"/>
      <c r="O314" s="755"/>
      <c r="P314" s="755"/>
      <c r="Q314" s="755"/>
      <c r="R314" s="793"/>
      <c r="S314" s="755"/>
    </row>
    <row r="315" spans="3:19">
      <c r="C315" s="755"/>
      <c r="D315" s="755"/>
      <c r="E315" s="755"/>
      <c r="F315" s="755"/>
      <c r="G315" s="755"/>
      <c r="H315" s="755"/>
      <c r="I315" s="755"/>
      <c r="J315" s="755"/>
      <c r="K315" s="755"/>
      <c r="L315" s="755"/>
      <c r="M315" s="755"/>
      <c r="N315" s="755"/>
      <c r="O315" s="755"/>
      <c r="P315" s="755"/>
      <c r="Q315" s="755"/>
      <c r="R315" s="793"/>
      <c r="S315" s="755"/>
    </row>
    <row r="316" spans="3:19">
      <c r="C316" s="755"/>
      <c r="D316" s="755"/>
      <c r="E316" s="755"/>
      <c r="F316" s="755"/>
      <c r="G316" s="755"/>
      <c r="H316" s="755"/>
      <c r="I316" s="755"/>
      <c r="J316" s="755"/>
      <c r="K316" s="755"/>
      <c r="L316" s="755"/>
      <c r="M316" s="755"/>
      <c r="N316" s="755"/>
      <c r="O316" s="755"/>
      <c r="P316" s="755"/>
      <c r="Q316" s="755"/>
      <c r="R316" s="793"/>
      <c r="S316" s="755"/>
    </row>
    <row r="317" spans="3:19">
      <c r="C317" s="755"/>
      <c r="D317" s="755"/>
      <c r="E317" s="755"/>
      <c r="F317" s="755"/>
      <c r="G317" s="755"/>
      <c r="H317" s="755"/>
      <c r="I317" s="755"/>
      <c r="J317" s="755"/>
      <c r="K317" s="755"/>
      <c r="L317" s="755"/>
      <c r="M317" s="755"/>
      <c r="N317" s="755"/>
      <c r="O317" s="755"/>
      <c r="P317" s="755"/>
      <c r="Q317" s="755"/>
      <c r="R317" s="793"/>
      <c r="S317" s="755"/>
    </row>
    <row r="318" spans="3:19">
      <c r="C318" s="755"/>
      <c r="D318" s="755"/>
      <c r="E318" s="755"/>
      <c r="F318" s="755"/>
      <c r="G318" s="755"/>
      <c r="H318" s="755"/>
      <c r="I318" s="755"/>
      <c r="J318" s="755"/>
      <c r="K318" s="755"/>
      <c r="L318" s="755"/>
      <c r="M318" s="755"/>
      <c r="N318" s="755"/>
      <c r="O318" s="755"/>
      <c r="P318" s="755"/>
      <c r="Q318" s="755"/>
      <c r="R318" s="793"/>
      <c r="S318" s="755"/>
    </row>
    <row r="319" spans="3:19">
      <c r="C319" s="755"/>
      <c r="D319" s="755"/>
      <c r="E319" s="755"/>
      <c r="F319" s="755"/>
      <c r="G319" s="755"/>
      <c r="H319" s="755"/>
      <c r="I319" s="755"/>
      <c r="J319" s="755"/>
      <c r="K319" s="755"/>
      <c r="L319" s="755"/>
      <c r="M319" s="755"/>
      <c r="N319" s="755"/>
      <c r="O319" s="755"/>
      <c r="P319" s="755"/>
      <c r="Q319" s="755"/>
      <c r="R319" s="793"/>
      <c r="S319" s="755"/>
    </row>
    <row r="320" spans="3:19">
      <c r="C320" s="755"/>
      <c r="D320" s="755"/>
      <c r="E320" s="755"/>
      <c r="F320" s="755"/>
      <c r="G320" s="755"/>
      <c r="H320" s="755"/>
      <c r="I320" s="755"/>
      <c r="J320" s="755"/>
      <c r="K320" s="755"/>
      <c r="L320" s="755"/>
      <c r="M320" s="755"/>
      <c r="N320" s="755"/>
      <c r="O320" s="755"/>
      <c r="P320" s="755"/>
      <c r="Q320" s="755"/>
      <c r="R320" s="793"/>
      <c r="S320" s="755"/>
    </row>
    <row r="321" spans="3:19">
      <c r="C321" s="755"/>
      <c r="D321" s="755"/>
      <c r="E321" s="755"/>
      <c r="F321" s="755"/>
      <c r="G321" s="755"/>
      <c r="H321" s="755"/>
      <c r="I321" s="755"/>
      <c r="J321" s="755"/>
      <c r="K321" s="755"/>
      <c r="L321" s="755"/>
      <c r="M321" s="755"/>
      <c r="N321" s="755"/>
      <c r="O321" s="755"/>
      <c r="P321" s="755"/>
      <c r="Q321" s="755"/>
      <c r="R321" s="793"/>
      <c r="S321" s="755"/>
    </row>
    <row r="322" spans="3:19">
      <c r="C322" s="755"/>
      <c r="D322" s="755"/>
      <c r="E322" s="755"/>
      <c r="F322" s="755"/>
      <c r="G322" s="755"/>
      <c r="H322" s="755"/>
      <c r="I322" s="755"/>
      <c r="J322" s="755"/>
      <c r="K322" s="755"/>
      <c r="L322" s="755"/>
      <c r="M322" s="755"/>
      <c r="N322" s="755"/>
      <c r="O322" s="755"/>
      <c r="P322" s="755"/>
      <c r="Q322" s="755"/>
      <c r="R322" s="793"/>
      <c r="S322" s="755"/>
    </row>
    <row r="323" spans="3:19">
      <c r="C323" s="755"/>
      <c r="D323" s="755"/>
      <c r="E323" s="755"/>
      <c r="F323" s="755"/>
      <c r="G323" s="755"/>
      <c r="H323" s="755"/>
      <c r="I323" s="755"/>
      <c r="J323" s="755"/>
      <c r="K323" s="755"/>
      <c r="L323" s="755"/>
      <c r="M323" s="755"/>
      <c r="N323" s="755"/>
      <c r="O323" s="755"/>
      <c r="P323" s="755"/>
      <c r="Q323" s="755"/>
      <c r="R323" s="793"/>
      <c r="S323" s="755"/>
    </row>
    <row r="324" spans="3:19">
      <c r="C324" s="755"/>
      <c r="D324" s="755"/>
      <c r="E324" s="755"/>
      <c r="F324" s="755"/>
      <c r="G324" s="755"/>
      <c r="H324" s="755"/>
      <c r="I324" s="755"/>
      <c r="J324" s="755"/>
      <c r="K324" s="755"/>
      <c r="L324" s="755"/>
      <c r="M324" s="755"/>
      <c r="N324" s="755"/>
      <c r="O324" s="755"/>
      <c r="P324" s="755"/>
      <c r="Q324" s="755"/>
      <c r="R324" s="793"/>
      <c r="S324" s="755"/>
    </row>
    <row r="325" spans="3:19">
      <c r="C325" s="755"/>
      <c r="D325" s="755"/>
      <c r="E325" s="755"/>
      <c r="F325" s="755"/>
      <c r="G325" s="755"/>
      <c r="H325" s="755"/>
      <c r="I325" s="755"/>
      <c r="J325" s="755"/>
      <c r="K325" s="755"/>
      <c r="L325" s="755"/>
      <c r="M325" s="755"/>
      <c r="N325" s="755"/>
      <c r="O325" s="755"/>
      <c r="P325" s="755"/>
      <c r="Q325" s="755"/>
      <c r="R325" s="793"/>
      <c r="S325" s="755"/>
    </row>
    <row r="326" spans="3:19">
      <c r="C326" s="755"/>
      <c r="D326" s="755"/>
      <c r="E326" s="755"/>
      <c r="F326" s="755"/>
      <c r="G326" s="755"/>
      <c r="H326" s="755"/>
      <c r="I326" s="755"/>
      <c r="J326" s="755"/>
      <c r="K326" s="755"/>
      <c r="L326" s="755"/>
      <c r="M326" s="755"/>
      <c r="N326" s="755"/>
      <c r="O326" s="755"/>
      <c r="P326" s="755"/>
      <c r="Q326" s="755"/>
      <c r="R326" s="793"/>
      <c r="S326" s="755"/>
    </row>
    <row r="327" spans="3:19">
      <c r="C327" s="755"/>
      <c r="D327" s="755"/>
      <c r="E327" s="755"/>
      <c r="F327" s="755"/>
      <c r="G327" s="755"/>
      <c r="H327" s="755"/>
      <c r="I327" s="755"/>
      <c r="J327" s="755"/>
      <c r="K327" s="755"/>
      <c r="L327" s="755"/>
      <c r="M327" s="755"/>
      <c r="N327" s="755"/>
      <c r="O327" s="755"/>
      <c r="P327" s="755"/>
      <c r="Q327" s="755"/>
      <c r="R327" s="793"/>
      <c r="S327" s="755"/>
    </row>
    <row r="328" spans="3:19">
      <c r="C328" s="755"/>
      <c r="D328" s="755"/>
      <c r="E328" s="755"/>
      <c r="F328" s="755"/>
      <c r="G328" s="755"/>
      <c r="H328" s="755"/>
      <c r="I328" s="755"/>
      <c r="J328" s="755"/>
      <c r="K328" s="755"/>
      <c r="L328" s="755"/>
      <c r="M328" s="755"/>
      <c r="N328" s="755"/>
      <c r="O328" s="755"/>
      <c r="P328" s="755"/>
      <c r="Q328" s="755"/>
      <c r="R328" s="793"/>
      <c r="S328" s="755"/>
    </row>
    <row r="329" spans="3:19">
      <c r="C329" s="755"/>
      <c r="D329" s="755"/>
      <c r="E329" s="755"/>
      <c r="F329" s="755"/>
      <c r="G329" s="755"/>
      <c r="H329" s="755"/>
      <c r="I329" s="755"/>
      <c r="J329" s="755"/>
      <c r="K329" s="755"/>
      <c r="L329" s="755"/>
      <c r="M329" s="755"/>
      <c r="N329" s="755"/>
      <c r="O329" s="755"/>
      <c r="P329" s="755"/>
      <c r="Q329" s="755"/>
      <c r="R329" s="793"/>
      <c r="S329" s="755"/>
    </row>
    <row r="330" spans="3:19">
      <c r="C330" s="755"/>
      <c r="D330" s="755"/>
      <c r="E330" s="755"/>
      <c r="F330" s="755"/>
      <c r="G330" s="755"/>
      <c r="H330" s="755"/>
      <c r="I330" s="755"/>
      <c r="J330" s="755"/>
      <c r="K330" s="755"/>
      <c r="L330" s="755"/>
      <c r="M330" s="755"/>
      <c r="N330" s="755"/>
      <c r="O330" s="755"/>
      <c r="P330" s="755"/>
      <c r="Q330" s="755"/>
      <c r="R330" s="793"/>
      <c r="S330" s="755"/>
    </row>
    <row r="331" spans="3:19">
      <c r="C331" s="755"/>
      <c r="D331" s="755"/>
      <c r="E331" s="755"/>
      <c r="F331" s="755"/>
      <c r="G331" s="755"/>
      <c r="H331" s="755"/>
      <c r="I331" s="755"/>
      <c r="J331" s="755"/>
      <c r="K331" s="755"/>
      <c r="L331" s="755"/>
      <c r="M331" s="755"/>
      <c r="N331" s="755"/>
      <c r="O331" s="755"/>
      <c r="P331" s="755"/>
      <c r="Q331" s="755"/>
      <c r="R331" s="793"/>
      <c r="S331" s="755"/>
    </row>
    <row r="332" spans="3:19">
      <c r="C332" s="755"/>
      <c r="D332" s="755"/>
      <c r="E332" s="755"/>
      <c r="F332" s="755"/>
      <c r="G332" s="755"/>
      <c r="H332" s="755"/>
      <c r="I332" s="755"/>
      <c r="J332" s="755"/>
      <c r="K332" s="755"/>
      <c r="L332" s="755"/>
      <c r="M332" s="755"/>
      <c r="N332" s="755"/>
      <c r="O332" s="755"/>
      <c r="P332" s="755"/>
      <c r="Q332" s="755"/>
      <c r="R332" s="793"/>
      <c r="S332" s="755"/>
    </row>
    <row r="333" spans="3:19">
      <c r="C333" s="755"/>
      <c r="D333" s="755"/>
      <c r="E333" s="755"/>
      <c r="F333" s="755"/>
      <c r="G333" s="755"/>
      <c r="H333" s="755"/>
      <c r="I333" s="755"/>
      <c r="J333" s="755"/>
      <c r="K333" s="755"/>
      <c r="L333" s="755"/>
      <c r="M333" s="755"/>
      <c r="N333" s="755"/>
      <c r="O333" s="755"/>
      <c r="P333" s="755"/>
      <c r="Q333" s="755"/>
      <c r="R333" s="793"/>
      <c r="S333" s="755"/>
    </row>
    <row r="334" spans="3:19">
      <c r="C334" s="755"/>
      <c r="D334" s="755"/>
      <c r="E334" s="755"/>
      <c r="F334" s="755"/>
      <c r="G334" s="755"/>
      <c r="H334" s="755"/>
      <c r="I334" s="755"/>
      <c r="J334" s="755"/>
      <c r="K334" s="755"/>
      <c r="L334" s="755"/>
      <c r="M334" s="755"/>
      <c r="N334" s="755"/>
      <c r="O334" s="755"/>
      <c r="P334" s="755"/>
      <c r="Q334" s="755"/>
      <c r="R334" s="793"/>
      <c r="S334" s="755"/>
    </row>
    <row r="335" spans="3:19">
      <c r="C335" s="755"/>
      <c r="D335" s="755"/>
      <c r="E335" s="755"/>
      <c r="F335" s="755"/>
      <c r="G335" s="755"/>
      <c r="H335" s="755"/>
      <c r="I335" s="755"/>
      <c r="J335" s="755"/>
      <c r="K335" s="755"/>
      <c r="L335" s="755"/>
      <c r="M335" s="755"/>
      <c r="N335" s="755"/>
      <c r="O335" s="755"/>
      <c r="P335" s="755"/>
      <c r="Q335" s="755"/>
      <c r="R335" s="793"/>
      <c r="S335" s="755"/>
    </row>
    <row r="336" spans="3:19">
      <c r="C336" s="755"/>
      <c r="D336" s="755"/>
      <c r="E336" s="755"/>
      <c r="F336" s="755"/>
      <c r="G336" s="755"/>
      <c r="H336" s="755"/>
      <c r="I336" s="755"/>
      <c r="J336" s="755"/>
      <c r="K336" s="755"/>
      <c r="L336" s="755"/>
      <c r="M336" s="755"/>
      <c r="N336" s="755"/>
      <c r="O336" s="755"/>
      <c r="P336" s="755"/>
      <c r="Q336" s="755"/>
      <c r="R336" s="793"/>
      <c r="S336" s="755"/>
    </row>
  </sheetData>
  <mergeCells count="8">
    <mergeCell ref="C70:Q70"/>
    <mergeCell ref="C71:Q71"/>
    <mergeCell ref="C72:D72"/>
    <mergeCell ref="E1:Q1"/>
    <mergeCell ref="P3:Q3"/>
    <mergeCell ref="C34:D34"/>
    <mergeCell ref="C56:D56"/>
    <mergeCell ref="E6:N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6"/>
  <dimension ref="A1:AM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11.42578125" style="1484" bestFit="1" customWidth="1"/>
    <col min="14" max="39" width="9.140625" style="1485"/>
    <col min="40"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39" ht="13.5" customHeight="1">
      <c r="A1" s="132"/>
      <c r="B1" s="916"/>
      <c r="C1" s="917" t="s">
        <v>434</v>
      </c>
      <c r="D1" s="918"/>
      <c r="E1" s="132"/>
      <c r="F1" s="132"/>
      <c r="G1" s="132"/>
      <c r="H1" s="132"/>
      <c r="I1" s="919"/>
      <c r="J1" s="132"/>
      <c r="K1" s="132"/>
      <c r="L1" s="129"/>
    </row>
    <row r="2" spans="1:39" ht="6" customHeight="1">
      <c r="A2" s="395"/>
      <c r="B2" s="920"/>
      <c r="C2" s="921"/>
      <c r="D2" s="921"/>
      <c r="E2" s="922"/>
      <c r="F2" s="922"/>
      <c r="G2" s="922"/>
      <c r="H2" s="922"/>
      <c r="I2" s="923"/>
      <c r="J2" s="885"/>
      <c r="K2" s="394"/>
      <c r="L2" s="129"/>
    </row>
    <row r="3" spans="1:39" ht="6" customHeight="1" thickBot="1">
      <c r="A3" s="395"/>
      <c r="B3" s="395"/>
      <c r="C3" s="132"/>
      <c r="D3" s="132"/>
      <c r="E3" s="132"/>
      <c r="F3" s="132"/>
      <c r="G3" s="132"/>
      <c r="H3" s="132"/>
      <c r="I3" s="132"/>
      <c r="J3" s="132"/>
      <c r="K3" s="396"/>
      <c r="L3" s="129"/>
    </row>
    <row r="4" spans="1:39" s="134" customFormat="1" ht="13.5" customHeight="1" thickBot="1">
      <c r="A4" s="441"/>
      <c r="B4" s="395"/>
      <c r="C4" s="1775" t="s">
        <v>435</v>
      </c>
      <c r="D4" s="1776"/>
      <c r="E4" s="1776"/>
      <c r="F4" s="1776"/>
      <c r="G4" s="1776"/>
      <c r="H4" s="1776"/>
      <c r="I4" s="1776"/>
      <c r="J4" s="1777"/>
      <c r="K4" s="396"/>
      <c r="L4" s="133"/>
      <c r="M4" s="1484"/>
      <c r="N4" s="1486"/>
      <c r="O4" s="1486"/>
      <c r="P4" s="1486"/>
      <c r="Q4" s="1486"/>
      <c r="R4" s="1486"/>
      <c r="S4" s="1486"/>
      <c r="T4" s="1486"/>
      <c r="U4" s="1486"/>
      <c r="V4" s="1486"/>
      <c r="W4" s="1486"/>
      <c r="X4" s="1486"/>
      <c r="Y4" s="1486"/>
      <c r="Z4" s="1486"/>
      <c r="AA4" s="1486"/>
      <c r="AB4" s="1486"/>
      <c r="AC4" s="1486"/>
      <c r="AD4" s="1486"/>
      <c r="AE4" s="1486"/>
      <c r="AF4" s="1486"/>
      <c r="AG4" s="1486"/>
      <c r="AH4" s="1486"/>
      <c r="AI4" s="1486"/>
      <c r="AJ4" s="1486"/>
      <c r="AK4" s="1486"/>
      <c r="AL4" s="1486"/>
      <c r="AM4" s="1486"/>
    </row>
    <row r="5" spans="1:39" ht="15.75" customHeight="1">
      <c r="A5" s="395"/>
      <c r="B5" s="395"/>
      <c r="C5" s="924" t="s">
        <v>69</v>
      </c>
      <c r="D5" s="135"/>
      <c r="E5" s="135"/>
      <c r="F5" s="135"/>
      <c r="G5" s="135"/>
      <c r="H5" s="135"/>
      <c r="I5" s="135"/>
      <c r="J5" s="925"/>
      <c r="K5" s="396"/>
      <c r="L5" s="129"/>
    </row>
    <row r="6" spans="1:39" ht="12" customHeight="1">
      <c r="A6" s="395"/>
      <c r="B6" s="395"/>
      <c r="C6" s="135"/>
      <c r="D6" s="135"/>
      <c r="E6" s="926"/>
      <c r="F6" s="926"/>
      <c r="G6" s="926"/>
      <c r="H6" s="926"/>
      <c r="I6" s="926"/>
      <c r="J6" s="927"/>
      <c r="K6" s="396"/>
      <c r="L6" s="129"/>
    </row>
    <row r="7" spans="1:39" ht="24" customHeight="1">
      <c r="A7" s="395"/>
      <c r="B7" s="395"/>
      <c r="C7" s="1778" t="s">
        <v>592</v>
      </c>
      <c r="D7" s="1779"/>
      <c r="E7" s="915" t="s">
        <v>68</v>
      </c>
      <c r="F7" s="915" t="s">
        <v>436</v>
      </c>
      <c r="G7" s="136" t="s">
        <v>437</v>
      </c>
      <c r="H7" s="136" t="s">
        <v>438</v>
      </c>
      <c r="I7" s="136"/>
      <c r="J7" s="928"/>
      <c r="K7" s="397"/>
      <c r="L7" s="137"/>
    </row>
    <row r="8" spans="1:39" s="935" customFormat="1" ht="3" customHeight="1">
      <c r="A8" s="929"/>
      <c r="B8" s="395"/>
      <c r="C8" s="138"/>
      <c r="D8" s="930"/>
      <c r="E8" s="931"/>
      <c r="F8" s="932"/>
      <c r="G8" s="930"/>
      <c r="H8" s="930"/>
      <c r="I8" s="930"/>
      <c r="J8" s="930"/>
      <c r="K8" s="933"/>
      <c r="L8" s="934"/>
      <c r="M8" s="1484"/>
      <c r="N8" s="1487"/>
      <c r="O8" s="1487"/>
      <c r="P8" s="1487"/>
      <c r="Q8" s="1487"/>
      <c r="R8" s="1487"/>
      <c r="S8" s="1487"/>
      <c r="T8" s="1487"/>
      <c r="U8" s="1487"/>
      <c r="V8" s="1487"/>
      <c r="W8" s="1487"/>
      <c r="X8" s="1487"/>
      <c r="Y8" s="1487"/>
      <c r="Z8" s="1487"/>
      <c r="AA8" s="1487"/>
      <c r="AB8" s="1487"/>
      <c r="AC8" s="1487"/>
      <c r="AD8" s="1487"/>
      <c r="AE8" s="1487"/>
      <c r="AF8" s="1487"/>
      <c r="AG8" s="1487"/>
      <c r="AH8" s="1487"/>
      <c r="AI8" s="1487"/>
      <c r="AJ8" s="1487"/>
      <c r="AK8" s="1487"/>
      <c r="AL8" s="1487"/>
      <c r="AM8" s="1487"/>
    </row>
    <row r="9" spans="1:39" s="142" customFormat="1" ht="12.75" customHeight="1">
      <c r="A9" s="442"/>
      <c r="B9" s="395"/>
      <c r="C9" s="140" t="s">
        <v>199</v>
      </c>
      <c r="D9" s="854" t="s">
        <v>199</v>
      </c>
      <c r="E9" s="882">
        <v>4.7</v>
      </c>
      <c r="F9" s="882">
        <v>7.2</v>
      </c>
      <c r="G9" s="882">
        <v>4.9000000000000004</v>
      </c>
      <c r="H9" s="882">
        <v>4.4000000000000004</v>
      </c>
      <c r="I9" s="141">
        <f>IFERROR(H9/G9,":")</f>
        <v>0.89795918367346939</v>
      </c>
      <c r="J9" s="936"/>
      <c r="K9" s="398"/>
      <c r="L9" s="139"/>
      <c r="M9" s="1488"/>
      <c r="N9" s="1489"/>
      <c r="O9" s="1489"/>
      <c r="P9" s="1489"/>
      <c r="Q9" s="1490"/>
      <c r="R9" s="1491"/>
      <c r="S9" s="1489"/>
      <c r="T9" s="1489"/>
      <c r="U9" s="1489"/>
      <c r="V9" s="1489"/>
      <c r="W9" s="1489"/>
      <c r="X9" s="1489"/>
      <c r="Y9" s="1489"/>
      <c r="Z9" s="1489"/>
      <c r="AA9" s="1489"/>
      <c r="AB9" s="1489"/>
      <c r="AC9" s="1489"/>
      <c r="AD9" s="1489"/>
      <c r="AE9" s="1489"/>
      <c r="AF9" s="1489"/>
      <c r="AG9" s="1489"/>
      <c r="AH9" s="1489"/>
      <c r="AI9" s="1489"/>
      <c r="AJ9" s="1489"/>
      <c r="AK9" s="1489"/>
      <c r="AL9" s="1489"/>
      <c r="AM9" s="1489"/>
    </row>
    <row r="10" spans="1:39" ht="12.75" customHeight="1">
      <c r="A10" s="395"/>
      <c r="B10" s="395"/>
      <c r="C10" s="140" t="s">
        <v>200</v>
      </c>
      <c r="D10" s="854" t="s">
        <v>200</v>
      </c>
      <c r="E10" s="882">
        <v>5.6</v>
      </c>
      <c r="F10" s="882">
        <v>10.5</v>
      </c>
      <c r="G10" s="882">
        <v>6</v>
      </c>
      <c r="H10" s="882">
        <v>5.2</v>
      </c>
      <c r="I10" s="141">
        <f t="shared" ref="I10:I39" si="0">IFERROR(H10/G10,":")</f>
        <v>0.8666666666666667</v>
      </c>
      <c r="J10" s="936"/>
      <c r="K10" s="399"/>
      <c r="L10" s="131"/>
      <c r="M10" s="1488"/>
      <c r="P10" s="1489"/>
      <c r="Q10" s="1492"/>
      <c r="R10" s="1491"/>
    </row>
    <row r="11" spans="1:39" ht="12.75" customHeight="1">
      <c r="A11" s="395"/>
      <c r="B11" s="395"/>
      <c r="C11" s="140" t="s">
        <v>201</v>
      </c>
      <c r="D11" s="854" t="s">
        <v>201</v>
      </c>
      <c r="E11" s="882">
        <v>8.5</v>
      </c>
      <c r="F11" s="882">
        <v>22.6</v>
      </c>
      <c r="G11" s="882">
        <v>8.9</v>
      </c>
      <c r="H11" s="882">
        <v>8.1</v>
      </c>
      <c r="I11" s="141">
        <f t="shared" si="0"/>
        <v>0.91011235955056169</v>
      </c>
      <c r="J11" s="936"/>
      <c r="K11" s="399"/>
      <c r="L11" s="131"/>
      <c r="M11" s="1488"/>
      <c r="P11" s="1489"/>
      <c r="Q11" s="1492"/>
      <c r="R11" s="1491"/>
    </row>
    <row r="12" spans="1:39" ht="12.75" customHeight="1">
      <c r="A12" s="395"/>
      <c r="B12" s="395"/>
      <c r="C12" s="140" t="s">
        <v>406</v>
      </c>
      <c r="D12" s="854" t="s">
        <v>406</v>
      </c>
      <c r="E12" s="882">
        <v>16</v>
      </c>
      <c r="F12" s="882">
        <v>33.200000000000003</v>
      </c>
      <c r="G12" s="882">
        <v>16.899999999999999</v>
      </c>
      <c r="H12" s="882">
        <v>15.1</v>
      </c>
      <c r="I12" s="141">
        <f t="shared" si="0"/>
        <v>0.89349112426035504</v>
      </c>
      <c r="J12" s="936"/>
      <c r="K12" s="399"/>
      <c r="L12" s="131"/>
      <c r="M12" s="1488"/>
      <c r="O12" s="1493"/>
      <c r="P12" s="1489"/>
      <c r="Q12" s="1492"/>
      <c r="R12" s="1491"/>
    </row>
    <row r="13" spans="1:39" ht="12.75" customHeight="1">
      <c r="A13" s="395"/>
      <c r="B13" s="395"/>
      <c r="C13" s="140"/>
      <c r="D13" s="854" t="s">
        <v>414</v>
      </c>
      <c r="E13" s="882">
        <v>18.2</v>
      </c>
      <c r="F13" s="882">
        <v>45.5</v>
      </c>
      <c r="G13" s="882">
        <v>18</v>
      </c>
      <c r="H13" s="882">
        <v>18.399999999999999</v>
      </c>
      <c r="I13" s="141">
        <f t="shared" si="0"/>
        <v>1.0222222222222221</v>
      </c>
      <c r="J13" s="936"/>
      <c r="K13" s="399"/>
      <c r="L13" s="131"/>
      <c r="M13" s="1488"/>
      <c r="O13" s="1493"/>
      <c r="Q13" s="1492"/>
      <c r="R13" s="1491"/>
    </row>
    <row r="14" spans="1:39" ht="12.75" customHeight="1">
      <c r="A14" s="395"/>
      <c r="B14" s="395"/>
      <c r="C14" s="140" t="s">
        <v>202</v>
      </c>
      <c r="D14" s="854" t="s">
        <v>202</v>
      </c>
      <c r="E14" s="882">
        <v>12.2</v>
      </c>
      <c r="F14" s="882">
        <v>24.8</v>
      </c>
      <c r="G14" s="882">
        <v>11.3</v>
      </c>
      <c r="H14" s="882">
        <v>13.3</v>
      </c>
      <c r="I14" s="141">
        <f t="shared" si="0"/>
        <v>1.1769911504424779</v>
      </c>
      <c r="J14" s="936"/>
      <c r="K14" s="399"/>
      <c r="L14" s="131"/>
      <c r="M14" s="1488"/>
      <c r="O14" s="1493"/>
      <c r="Q14" s="1492"/>
      <c r="R14" s="1491"/>
    </row>
    <row r="15" spans="1:39" ht="12.75" customHeight="1">
      <c r="A15" s="395"/>
      <c r="B15" s="395"/>
      <c r="C15" s="140" t="s">
        <v>407</v>
      </c>
      <c r="D15" s="854" t="s">
        <v>415</v>
      </c>
      <c r="E15" s="882">
        <v>9.3000000000000007</v>
      </c>
      <c r="F15" s="882">
        <v>18</v>
      </c>
      <c r="G15" s="882">
        <v>9</v>
      </c>
      <c r="H15" s="882">
        <v>9.8000000000000007</v>
      </c>
      <c r="I15" s="141">
        <f t="shared" si="0"/>
        <v>1.088888888888889</v>
      </c>
      <c r="J15" s="936"/>
      <c r="K15" s="399"/>
      <c r="L15" s="131"/>
      <c r="M15" s="1488"/>
      <c r="P15" s="1489"/>
      <c r="Q15" s="1492"/>
      <c r="R15" s="1491"/>
    </row>
    <row r="16" spans="1:39" ht="12.75" customHeight="1">
      <c r="A16" s="395"/>
      <c r="B16" s="395"/>
      <c r="C16" s="140" t="s">
        <v>203</v>
      </c>
      <c r="D16" s="854" t="s">
        <v>203</v>
      </c>
      <c r="E16" s="882">
        <v>23</v>
      </c>
      <c r="F16" s="882">
        <v>50.1</v>
      </c>
      <c r="G16" s="882">
        <v>21.7</v>
      </c>
      <c r="H16" s="882">
        <v>24.4</v>
      </c>
      <c r="I16" s="141">
        <f t="shared" si="0"/>
        <v>1.1244239631336406</v>
      </c>
      <c r="J16" s="936"/>
      <c r="K16" s="399"/>
      <c r="L16" s="131"/>
      <c r="M16" s="1488"/>
      <c r="P16" s="1489"/>
      <c r="Q16" s="1492"/>
      <c r="R16" s="1491"/>
    </row>
    <row r="17" spans="1:39" ht="12.75" customHeight="1">
      <c r="A17" s="395"/>
      <c r="B17" s="395"/>
      <c r="C17" s="140" t="s">
        <v>408</v>
      </c>
      <c r="D17" s="854" t="s">
        <v>408</v>
      </c>
      <c r="E17" s="882">
        <v>5.9</v>
      </c>
      <c r="F17" s="882">
        <v>11.8</v>
      </c>
      <c r="G17" s="882">
        <v>6.3</v>
      </c>
      <c r="H17" s="882">
        <v>5.5</v>
      </c>
      <c r="I17" s="141">
        <f t="shared" si="0"/>
        <v>0.87301587301587302</v>
      </c>
      <c r="J17" s="936"/>
      <c r="K17" s="399"/>
      <c r="L17" s="131"/>
      <c r="M17" s="1488"/>
      <c r="P17" s="1489"/>
      <c r="Q17" s="1492"/>
      <c r="R17" s="1491"/>
    </row>
    <row r="18" spans="1:39" ht="12.75" customHeight="1">
      <c r="A18" s="395"/>
      <c r="B18" s="395"/>
      <c r="C18" s="140" t="s">
        <v>204</v>
      </c>
      <c r="D18" s="854" t="s">
        <v>204</v>
      </c>
      <c r="E18" s="882">
        <v>9.1</v>
      </c>
      <c r="F18" s="882">
        <v>21.7</v>
      </c>
      <c r="G18" s="882">
        <v>9.8000000000000007</v>
      </c>
      <c r="H18" s="882">
        <v>8.5</v>
      </c>
      <c r="I18" s="141">
        <f t="shared" si="0"/>
        <v>0.86734693877551017</v>
      </c>
      <c r="J18" s="936"/>
      <c r="K18" s="399"/>
      <c r="L18" s="131"/>
      <c r="M18" s="1488"/>
      <c r="N18" s="1494"/>
      <c r="Q18" s="1492"/>
      <c r="R18" s="1491"/>
    </row>
    <row r="19" spans="1:39" ht="12.75" customHeight="1">
      <c r="A19" s="395"/>
      <c r="B19" s="395"/>
      <c r="C19" s="140" t="s">
        <v>205</v>
      </c>
      <c r="D19" s="854" t="s">
        <v>205</v>
      </c>
      <c r="E19" s="882">
        <v>10.6</v>
      </c>
      <c r="F19" s="882">
        <v>24.4</v>
      </c>
      <c r="G19" s="882">
        <v>10.9</v>
      </c>
      <c r="H19" s="882">
        <v>10.199999999999999</v>
      </c>
      <c r="I19" s="141">
        <f t="shared" si="0"/>
        <v>0.93577981651376141</v>
      </c>
      <c r="J19" s="936"/>
      <c r="K19" s="399"/>
      <c r="L19" s="131"/>
      <c r="M19" s="1488"/>
      <c r="N19" s="1494"/>
      <c r="Q19" s="1492"/>
      <c r="R19" s="1491"/>
    </row>
    <row r="20" spans="1:39" s="144" customFormat="1" ht="12.75" customHeight="1">
      <c r="A20" s="443"/>
      <c r="B20" s="395"/>
      <c r="C20" s="140" t="s">
        <v>377</v>
      </c>
      <c r="D20" s="854" t="s">
        <v>409</v>
      </c>
      <c r="E20" s="882">
        <v>25.7</v>
      </c>
      <c r="F20" s="882">
        <v>50.1</v>
      </c>
      <c r="G20" s="882">
        <v>22.5</v>
      </c>
      <c r="H20" s="882">
        <v>29.6</v>
      </c>
      <c r="I20" s="141">
        <f t="shared" si="0"/>
        <v>1.3155555555555556</v>
      </c>
      <c r="J20" s="937"/>
      <c r="K20" s="400"/>
      <c r="L20" s="143"/>
      <c r="M20" s="1488"/>
      <c r="N20" s="1495"/>
      <c r="O20" s="1495"/>
      <c r="P20" s="1495"/>
      <c r="Q20" s="1496"/>
      <c r="R20" s="1491"/>
      <c r="S20" s="1495"/>
      <c r="T20" s="1495"/>
      <c r="U20" s="1495"/>
      <c r="V20" s="1495"/>
      <c r="W20" s="1495"/>
      <c r="X20" s="1495"/>
      <c r="Y20" s="1495"/>
      <c r="Z20" s="1495"/>
      <c r="AA20" s="1495"/>
      <c r="AB20" s="1495"/>
      <c r="AC20" s="1495"/>
      <c r="AD20" s="1495"/>
      <c r="AE20" s="1495"/>
      <c r="AF20" s="1495"/>
      <c r="AG20" s="1495"/>
      <c r="AH20" s="1495"/>
      <c r="AI20" s="1495"/>
      <c r="AJ20" s="1495"/>
      <c r="AK20" s="1495"/>
      <c r="AL20" s="1495"/>
      <c r="AM20" s="1495"/>
    </row>
    <row r="21" spans="1:39" ht="12.75" customHeight="1">
      <c r="A21" s="395"/>
      <c r="B21" s="395"/>
      <c r="C21" s="140" t="s">
        <v>206</v>
      </c>
      <c r="D21" s="854" t="s">
        <v>416</v>
      </c>
      <c r="E21" s="882">
        <v>7</v>
      </c>
      <c r="F21" s="882">
        <v>10.8</v>
      </c>
      <c r="G21" s="882">
        <v>6.7</v>
      </c>
      <c r="H21" s="882">
        <v>7.4</v>
      </c>
      <c r="I21" s="141">
        <f t="shared" si="0"/>
        <v>1.1044776119402986</v>
      </c>
      <c r="J21" s="936"/>
      <c r="K21" s="399"/>
      <c r="L21" s="131"/>
      <c r="M21" s="1488"/>
      <c r="Q21" s="1492"/>
      <c r="R21" s="1491"/>
    </row>
    <row r="22" spans="1:39" s="146" customFormat="1" ht="12.75" customHeight="1">
      <c r="A22" s="444"/>
      <c r="B22" s="395"/>
      <c r="C22" s="140" t="s">
        <v>207</v>
      </c>
      <c r="D22" s="854" t="s">
        <v>207</v>
      </c>
      <c r="E22" s="882">
        <v>9.8000000000000007</v>
      </c>
      <c r="F22" s="882">
        <v>21.1</v>
      </c>
      <c r="G22" s="882">
        <v>11.3</v>
      </c>
      <c r="H22" s="882">
        <v>8</v>
      </c>
      <c r="I22" s="141">
        <f t="shared" si="0"/>
        <v>0.70796460176991149</v>
      </c>
      <c r="J22" s="937"/>
      <c r="K22" s="401"/>
      <c r="L22" s="145"/>
      <c r="M22" s="1488"/>
      <c r="N22" s="1497"/>
      <c r="O22" s="1497"/>
      <c r="P22" s="1497"/>
      <c r="Q22" s="1498"/>
      <c r="R22" s="1491"/>
      <c r="S22" s="1497"/>
      <c r="T22" s="1497"/>
      <c r="U22" s="1497"/>
      <c r="V22" s="1497"/>
      <c r="W22" s="1497"/>
      <c r="X22" s="1497"/>
      <c r="Y22" s="1497"/>
      <c r="Z22" s="1497"/>
      <c r="AA22" s="1497"/>
      <c r="AB22" s="1497"/>
      <c r="AC22" s="1497"/>
      <c r="AD22" s="1497"/>
      <c r="AE22" s="1497"/>
      <c r="AF22" s="1497"/>
      <c r="AG22" s="1497"/>
      <c r="AH22" s="1497"/>
      <c r="AI22" s="1497"/>
      <c r="AJ22" s="1497"/>
      <c r="AK22" s="1497"/>
      <c r="AL22" s="1497"/>
      <c r="AM22" s="1497"/>
    </row>
    <row r="23" spans="1:39" s="148" customFormat="1" ht="12.75" customHeight="1">
      <c r="A23" s="402"/>
      <c r="B23" s="402"/>
      <c r="C23" s="140" t="s">
        <v>208</v>
      </c>
      <c r="D23" s="854" t="s">
        <v>208</v>
      </c>
      <c r="E23" s="882">
        <v>13</v>
      </c>
      <c r="F23" s="882">
        <v>43.1</v>
      </c>
      <c r="G23" s="882">
        <v>11.9</v>
      </c>
      <c r="H23" s="882">
        <v>14.3</v>
      </c>
      <c r="I23" s="141">
        <f t="shared" si="0"/>
        <v>1.2016806722689075</v>
      </c>
      <c r="J23" s="936"/>
      <c r="K23" s="399"/>
      <c r="L23" s="147"/>
      <c r="M23" s="1488"/>
      <c r="N23" s="1494"/>
      <c r="O23" s="1494"/>
      <c r="P23" s="1494"/>
      <c r="Q23" s="1492"/>
      <c r="R23" s="1491"/>
      <c r="S23" s="1494"/>
      <c r="T23" s="1494"/>
      <c r="U23" s="1494"/>
      <c r="V23" s="1494"/>
      <c r="W23" s="1494"/>
      <c r="X23" s="1494"/>
      <c r="Y23" s="1494"/>
      <c r="Z23" s="1494"/>
      <c r="AA23" s="1494"/>
      <c r="AB23" s="1494"/>
      <c r="AC23" s="1494"/>
      <c r="AD23" s="1494"/>
      <c r="AE23" s="1494"/>
      <c r="AF23" s="1494"/>
      <c r="AG23" s="1494"/>
      <c r="AH23" s="1494"/>
      <c r="AI23" s="1494"/>
      <c r="AJ23" s="1494"/>
      <c r="AK23" s="1494"/>
      <c r="AL23" s="1494"/>
      <c r="AM23" s="1494"/>
    </row>
    <row r="24" spans="1:39" ht="12.75" customHeight="1">
      <c r="A24" s="395"/>
      <c r="B24" s="395"/>
      <c r="C24" s="140" t="s">
        <v>209</v>
      </c>
      <c r="D24" s="854" t="s">
        <v>209</v>
      </c>
      <c r="E24" s="882">
        <v>5.7</v>
      </c>
      <c r="F24" s="882">
        <v>20.9</v>
      </c>
      <c r="G24" s="882">
        <v>5.6</v>
      </c>
      <c r="H24" s="882">
        <v>5.9</v>
      </c>
      <c r="I24" s="141">
        <f t="shared" si="0"/>
        <v>1.0535714285714286</v>
      </c>
      <c r="J24" s="936"/>
      <c r="K24" s="399"/>
      <c r="L24" s="131"/>
      <c r="M24" s="1488"/>
      <c r="Q24" s="1492"/>
      <c r="R24" s="1491"/>
    </row>
    <row r="25" spans="1:39" ht="12.75" customHeight="1">
      <c r="A25" s="395"/>
      <c r="B25" s="395"/>
      <c r="C25" s="140" t="s">
        <v>210</v>
      </c>
      <c r="D25" s="854" t="s">
        <v>210</v>
      </c>
      <c r="E25" s="882">
        <v>5.8</v>
      </c>
      <c r="F25" s="882">
        <v>11.2</v>
      </c>
      <c r="G25" s="882">
        <v>5.6</v>
      </c>
      <c r="H25" s="882">
        <v>6</v>
      </c>
      <c r="I25" s="141">
        <f t="shared" si="0"/>
        <v>1.0714285714285714</v>
      </c>
      <c r="J25" s="936"/>
      <c r="K25" s="399"/>
      <c r="L25" s="131"/>
      <c r="M25" s="1488"/>
      <c r="Q25" s="1492"/>
      <c r="R25" s="1491"/>
    </row>
    <row r="26" spans="1:39" s="150" customFormat="1" ht="12.75" customHeight="1">
      <c r="A26" s="403"/>
      <c r="B26" s="403"/>
      <c r="C26" s="138" t="s">
        <v>73</v>
      </c>
      <c r="D26" s="938" t="s">
        <v>73</v>
      </c>
      <c r="E26" s="939">
        <v>13.5</v>
      </c>
      <c r="F26" s="939">
        <v>33.799999999999997</v>
      </c>
      <c r="G26" s="939">
        <v>12.9</v>
      </c>
      <c r="H26" s="939">
        <v>14.1</v>
      </c>
      <c r="I26" s="940">
        <f t="shared" si="0"/>
        <v>1.0930232558139534</v>
      </c>
      <c r="J26" s="937"/>
      <c r="K26" s="404"/>
      <c r="L26" s="149"/>
      <c r="M26" s="1488"/>
      <c r="N26" s="1499"/>
      <c r="O26" s="1499"/>
      <c r="P26" s="1499"/>
      <c r="Q26" s="1498"/>
      <c r="R26" s="1491"/>
      <c r="S26" s="1499"/>
      <c r="T26" s="1499"/>
      <c r="U26" s="1499"/>
      <c r="V26" s="1499"/>
      <c r="W26" s="1499"/>
      <c r="X26" s="1499"/>
      <c r="Y26" s="1499"/>
      <c r="Z26" s="1499"/>
      <c r="AA26" s="1499"/>
      <c r="AB26" s="1499"/>
      <c r="AC26" s="1499"/>
      <c r="AD26" s="1499"/>
      <c r="AE26" s="1499"/>
      <c r="AF26" s="1499"/>
      <c r="AG26" s="1499"/>
      <c r="AH26" s="1499"/>
      <c r="AI26" s="1499"/>
      <c r="AJ26" s="1499"/>
      <c r="AK26" s="1499"/>
      <c r="AL26" s="1499"/>
      <c r="AM26" s="1499"/>
    </row>
    <row r="27" spans="1:39" s="152" customFormat="1" ht="12.75" customHeight="1">
      <c r="A27" s="405"/>
      <c r="B27" s="445"/>
      <c r="C27" s="449" t="s">
        <v>211</v>
      </c>
      <c r="D27" s="855" t="s">
        <v>211</v>
      </c>
      <c r="E27" s="883">
        <v>11.3</v>
      </c>
      <c r="F27" s="883">
        <v>22.7</v>
      </c>
      <c r="G27" s="883">
        <v>11</v>
      </c>
      <c r="H27" s="883">
        <v>11.6</v>
      </c>
      <c r="I27" s="941">
        <f t="shared" si="0"/>
        <v>1.0545454545454545</v>
      </c>
      <c r="J27" s="942"/>
      <c r="K27" s="406"/>
      <c r="L27" s="151"/>
      <c r="M27" s="1488"/>
      <c r="N27" s="1500"/>
      <c r="O27" s="1500"/>
      <c r="P27" s="1500"/>
      <c r="Q27" s="1485"/>
      <c r="R27" s="1500"/>
      <c r="S27" s="1500"/>
      <c r="T27" s="1500"/>
      <c r="U27" s="1500"/>
      <c r="V27" s="1500"/>
      <c r="W27" s="1500"/>
      <c r="X27" s="1500"/>
      <c r="Y27" s="1500"/>
      <c r="Z27" s="1500"/>
      <c r="AA27" s="1500"/>
      <c r="AB27" s="1500"/>
      <c r="AC27" s="1500"/>
      <c r="AD27" s="1500"/>
      <c r="AE27" s="1500"/>
      <c r="AF27" s="1500"/>
      <c r="AG27" s="1500"/>
      <c r="AH27" s="1500"/>
      <c r="AI27" s="1500"/>
      <c r="AJ27" s="1500"/>
      <c r="AK27" s="1500"/>
      <c r="AL27" s="1500"/>
      <c r="AM27" s="1500"/>
    </row>
    <row r="28" spans="1:39" ht="12.75" customHeight="1">
      <c r="A28" s="395"/>
      <c r="B28" s="395"/>
      <c r="C28" s="140" t="s">
        <v>212</v>
      </c>
      <c r="D28" s="854" t="s">
        <v>212</v>
      </c>
      <c r="E28" s="882">
        <v>10.4</v>
      </c>
      <c r="F28" s="882">
        <v>23.8</v>
      </c>
      <c r="G28" s="882">
        <v>11.2</v>
      </c>
      <c r="H28" s="882">
        <v>9.4</v>
      </c>
      <c r="I28" s="141">
        <f t="shared" si="0"/>
        <v>0.83928571428571441</v>
      </c>
      <c r="J28" s="936"/>
      <c r="K28" s="399"/>
      <c r="L28" s="131"/>
      <c r="M28" s="1488"/>
    </row>
    <row r="29" spans="1:39" ht="12.75" customHeight="1">
      <c r="A29" s="395"/>
      <c r="B29" s="395"/>
      <c r="C29" s="140" t="s">
        <v>213</v>
      </c>
      <c r="D29" s="854" t="s">
        <v>213</v>
      </c>
      <c r="E29" s="882">
        <v>6.4</v>
      </c>
      <c r="F29" s="882">
        <v>10.8</v>
      </c>
      <c r="G29" s="882">
        <v>6.2</v>
      </c>
      <c r="H29" s="882">
        <v>6.5</v>
      </c>
      <c r="I29" s="141">
        <f t="shared" si="0"/>
        <v>1.0483870967741935</v>
      </c>
      <c r="J29" s="936"/>
      <c r="K29" s="399"/>
      <c r="L29" s="131"/>
      <c r="M29" s="1488"/>
    </row>
    <row r="30" spans="1:39" ht="12.75" customHeight="1">
      <c r="A30" s="395"/>
      <c r="B30" s="395"/>
      <c r="C30" s="140" t="s">
        <v>379</v>
      </c>
      <c r="D30" s="854" t="s">
        <v>411</v>
      </c>
      <c r="E30" s="882">
        <v>7.4</v>
      </c>
      <c r="F30" s="882">
        <v>19.2</v>
      </c>
      <c r="G30" s="882">
        <v>7.2</v>
      </c>
      <c r="H30" s="882">
        <v>7.6</v>
      </c>
      <c r="I30" s="141">
        <f t="shared" si="0"/>
        <v>1.0555555555555556</v>
      </c>
      <c r="J30" s="936"/>
      <c r="K30" s="399"/>
      <c r="L30" s="131"/>
      <c r="M30" s="1488"/>
    </row>
    <row r="31" spans="1:39" ht="12.75" customHeight="1">
      <c r="A31" s="395"/>
      <c r="B31" s="395"/>
      <c r="C31" s="140" t="s">
        <v>365</v>
      </c>
      <c r="D31" s="854" t="s">
        <v>412</v>
      </c>
      <c r="E31" s="882" t="s">
        <v>593</v>
      </c>
      <c r="F31" s="882" t="s">
        <v>593</v>
      </c>
      <c r="G31" s="882" t="s">
        <v>593</v>
      </c>
      <c r="H31" s="882" t="s">
        <v>593</v>
      </c>
      <c r="I31" s="141" t="str">
        <f t="shared" si="0"/>
        <v>:</v>
      </c>
      <c r="J31" s="936"/>
      <c r="K31" s="399"/>
      <c r="L31" s="131"/>
      <c r="M31" s="1488"/>
    </row>
    <row r="32" spans="1:39" ht="12.75" customHeight="1">
      <c r="A32" s="395"/>
      <c r="B32" s="395"/>
      <c r="C32" s="140" t="s">
        <v>246</v>
      </c>
      <c r="D32" s="854" t="s">
        <v>417</v>
      </c>
      <c r="E32" s="882">
        <v>9.5</v>
      </c>
      <c r="F32" s="882">
        <v>18.399999999999999</v>
      </c>
      <c r="G32" s="882">
        <v>11.1</v>
      </c>
      <c r="H32" s="882">
        <v>8</v>
      </c>
      <c r="I32" s="141">
        <f t="shared" si="0"/>
        <v>0.7207207207207208</v>
      </c>
      <c r="J32" s="936"/>
      <c r="K32" s="399"/>
      <c r="L32" s="131"/>
      <c r="M32" s="1488"/>
    </row>
    <row r="33" spans="1:39" s="155" customFormat="1" ht="12.75" customHeight="1">
      <c r="A33" s="446"/>
      <c r="B33" s="395"/>
      <c r="C33" s="140" t="s">
        <v>214</v>
      </c>
      <c r="D33" s="854" t="s">
        <v>214</v>
      </c>
      <c r="E33" s="882">
        <v>7.7</v>
      </c>
      <c r="F33" s="882">
        <v>20.5</v>
      </c>
      <c r="G33" s="882">
        <v>7.1</v>
      </c>
      <c r="H33" s="882">
        <v>8.4</v>
      </c>
      <c r="I33" s="141">
        <f t="shared" si="0"/>
        <v>1.183098591549296</v>
      </c>
      <c r="J33" s="936"/>
      <c r="K33" s="407"/>
      <c r="L33" s="153"/>
      <c r="M33" s="1488"/>
      <c r="N33" s="1501"/>
      <c r="O33" s="1501"/>
      <c r="P33" s="1501"/>
      <c r="Q33" s="1501"/>
      <c r="R33" s="1501"/>
      <c r="S33" s="1501"/>
      <c r="T33" s="1501"/>
      <c r="U33" s="1501"/>
      <c r="V33" s="1501"/>
      <c r="W33" s="1501"/>
      <c r="X33" s="1501"/>
      <c r="Y33" s="1501"/>
      <c r="Z33" s="1501"/>
      <c r="AA33" s="1501"/>
      <c r="AB33" s="1501"/>
      <c r="AC33" s="1501"/>
      <c r="AD33" s="1501"/>
      <c r="AE33" s="1501"/>
      <c r="AF33" s="1501"/>
      <c r="AG33" s="1501"/>
      <c r="AH33" s="1501"/>
      <c r="AI33" s="1501"/>
      <c r="AJ33" s="1501"/>
      <c r="AK33" s="1501"/>
      <c r="AL33" s="1501"/>
      <c r="AM33" s="1501"/>
    </row>
    <row r="34" spans="1:39" ht="12.75" customHeight="1">
      <c r="A34" s="395"/>
      <c r="B34" s="395"/>
      <c r="C34" s="140" t="s">
        <v>378</v>
      </c>
      <c r="D34" s="854" t="s">
        <v>410</v>
      </c>
      <c r="E34" s="882">
        <v>5.5</v>
      </c>
      <c r="F34" s="882">
        <v>15.6</v>
      </c>
      <c r="G34" s="882">
        <v>5.6</v>
      </c>
      <c r="H34" s="882">
        <v>5.3</v>
      </c>
      <c r="I34" s="141">
        <f t="shared" si="0"/>
        <v>0.94642857142857151</v>
      </c>
      <c r="J34" s="936"/>
      <c r="K34" s="399"/>
      <c r="L34" s="131"/>
      <c r="M34" s="1488"/>
    </row>
    <row r="35" spans="1:39" ht="12.75" customHeight="1">
      <c r="A35" s="395"/>
      <c r="B35" s="395"/>
      <c r="C35" s="140" t="s">
        <v>215</v>
      </c>
      <c r="D35" s="854" t="s">
        <v>215</v>
      </c>
      <c r="E35" s="882">
        <v>5.8</v>
      </c>
      <c r="F35" s="882">
        <v>14.5</v>
      </c>
      <c r="G35" s="882">
        <v>5</v>
      </c>
      <c r="H35" s="882">
        <v>6.8</v>
      </c>
      <c r="I35" s="141">
        <f t="shared" si="0"/>
        <v>1.3599999999999999</v>
      </c>
      <c r="J35" s="936"/>
      <c r="K35" s="399"/>
      <c r="L35" s="131"/>
      <c r="M35" s="1488"/>
    </row>
    <row r="36" spans="1:39" s="146" customFormat="1" ht="12.75" customHeight="1">
      <c r="A36" s="444"/>
      <c r="B36" s="395"/>
      <c r="C36" s="140" t="s">
        <v>413</v>
      </c>
      <c r="D36" s="854" t="s">
        <v>413</v>
      </c>
      <c r="E36" s="882">
        <v>6.5</v>
      </c>
      <c r="F36" s="882" t="s">
        <v>593</v>
      </c>
      <c r="G36" s="882">
        <v>6.7</v>
      </c>
      <c r="H36" s="882">
        <v>6.2</v>
      </c>
      <c r="I36" s="141">
        <f t="shared" si="0"/>
        <v>0.92537313432835822</v>
      </c>
      <c r="J36" s="937"/>
      <c r="K36" s="401"/>
      <c r="L36" s="145"/>
      <c r="M36" s="1488"/>
      <c r="N36" s="1497"/>
      <c r="O36" s="1497"/>
      <c r="P36" s="1497"/>
      <c r="Q36" s="1497"/>
      <c r="R36" s="1497"/>
      <c r="S36" s="1497"/>
      <c r="T36" s="1497"/>
      <c r="U36" s="1497"/>
      <c r="V36" s="1497"/>
      <c r="W36" s="1497"/>
      <c r="X36" s="1497"/>
      <c r="Y36" s="1497"/>
      <c r="Z36" s="1497"/>
      <c r="AA36" s="1497"/>
      <c r="AB36" s="1497"/>
      <c r="AC36" s="1497"/>
      <c r="AD36" s="1497"/>
      <c r="AE36" s="1497"/>
      <c r="AF36" s="1497"/>
      <c r="AG36" s="1497"/>
      <c r="AH36" s="1497"/>
      <c r="AI36" s="1497"/>
      <c r="AJ36" s="1497"/>
      <c r="AK36" s="1497"/>
      <c r="AL36" s="1497"/>
      <c r="AM36" s="1497"/>
    </row>
    <row r="37" spans="1:39" ht="12.75" customHeight="1">
      <c r="A37" s="395"/>
      <c r="B37" s="395"/>
      <c r="C37" s="140" t="s">
        <v>216</v>
      </c>
      <c r="D37" s="854" t="s">
        <v>216</v>
      </c>
      <c r="E37" s="882">
        <v>7.6</v>
      </c>
      <c r="F37" s="882">
        <v>20.8</v>
      </c>
      <c r="G37" s="882">
        <v>7.7</v>
      </c>
      <c r="H37" s="882">
        <v>7.4</v>
      </c>
      <c r="I37" s="141">
        <f t="shared" si="0"/>
        <v>0.96103896103896103</v>
      </c>
      <c r="J37" s="936"/>
      <c r="K37" s="399"/>
      <c r="L37" s="131"/>
      <c r="M37" s="1488"/>
    </row>
    <row r="38" spans="1:39" s="152" customFormat="1" ht="12.75" customHeight="1">
      <c r="A38" s="405"/>
      <c r="B38" s="447"/>
      <c r="C38" s="449" t="s">
        <v>217</v>
      </c>
      <c r="D38" s="855" t="s">
        <v>418</v>
      </c>
      <c r="E38" s="883">
        <v>9.8000000000000007</v>
      </c>
      <c r="F38" s="883">
        <v>20.9</v>
      </c>
      <c r="G38" s="883">
        <v>9.6</v>
      </c>
      <c r="H38" s="883">
        <v>10</v>
      </c>
      <c r="I38" s="941">
        <f t="shared" si="0"/>
        <v>1.0416666666666667</v>
      </c>
      <c r="J38" s="942"/>
      <c r="K38" s="406"/>
      <c r="L38" s="151"/>
      <c r="M38" s="1488"/>
      <c r="N38" s="1500"/>
      <c r="O38" s="1500"/>
      <c r="P38" s="1500"/>
      <c r="Q38" s="1500"/>
      <c r="R38" s="1500"/>
      <c r="S38" s="1500"/>
      <c r="T38" s="1500"/>
      <c r="U38" s="1500"/>
      <c r="V38" s="1500"/>
      <c r="W38" s="1500"/>
      <c r="X38" s="1500"/>
      <c r="Y38" s="1500"/>
      <c r="Z38" s="1500"/>
      <c r="AA38" s="1500"/>
      <c r="AB38" s="1500"/>
      <c r="AC38" s="1500"/>
      <c r="AD38" s="1500"/>
      <c r="AE38" s="1500"/>
      <c r="AF38" s="1500"/>
      <c r="AG38" s="1500"/>
      <c r="AH38" s="1500"/>
      <c r="AI38" s="1500"/>
      <c r="AJ38" s="1500"/>
      <c r="AK38" s="1500"/>
      <c r="AL38" s="1500"/>
      <c r="AM38" s="1500"/>
    </row>
    <row r="39" spans="1:39" ht="23.25" customHeight="1">
      <c r="A39" s="395"/>
      <c r="B39" s="395"/>
      <c r="C39" s="140" t="s">
        <v>439</v>
      </c>
      <c r="D39" s="856" t="s">
        <v>439</v>
      </c>
      <c r="E39" s="882">
        <v>5.5</v>
      </c>
      <c r="F39" s="882">
        <v>12.3</v>
      </c>
      <c r="G39" s="882">
        <v>5.6</v>
      </c>
      <c r="H39" s="882">
        <v>5.3</v>
      </c>
      <c r="I39" s="141">
        <f t="shared" si="0"/>
        <v>0.94642857142857151</v>
      </c>
      <c r="J39" s="936"/>
      <c r="K39" s="399"/>
      <c r="L39" s="131"/>
      <c r="M39" s="1488"/>
    </row>
    <row r="40" spans="1:39" s="161" customFormat="1" ht="12" customHeight="1">
      <c r="A40" s="448"/>
      <c r="B40" s="395"/>
      <c r="C40" s="156"/>
      <c r="D40" s="157"/>
      <c r="E40" s="158"/>
      <c r="F40" s="158"/>
      <c r="G40" s="159"/>
      <c r="H40" s="159"/>
      <c r="I40" s="159"/>
      <c r="J40" s="159"/>
      <c r="K40" s="408"/>
      <c r="L40" s="160"/>
      <c r="M40" s="1484"/>
      <c r="N40" s="1502"/>
      <c r="O40" s="1502"/>
      <c r="P40" s="1502"/>
      <c r="Q40" s="1502"/>
      <c r="R40" s="1502"/>
      <c r="S40" s="1502"/>
      <c r="T40" s="1502"/>
      <c r="U40" s="1502"/>
      <c r="V40" s="1502"/>
      <c r="W40" s="1502"/>
      <c r="X40" s="1502"/>
      <c r="Y40" s="1502"/>
      <c r="Z40" s="1502"/>
      <c r="AA40" s="1502"/>
      <c r="AB40" s="1502"/>
      <c r="AC40" s="1502"/>
      <c r="AD40" s="1502"/>
      <c r="AE40" s="1502"/>
      <c r="AF40" s="1502"/>
      <c r="AG40" s="1502"/>
      <c r="AH40" s="1502"/>
      <c r="AI40" s="1502"/>
      <c r="AJ40" s="1502"/>
      <c r="AK40" s="1502"/>
      <c r="AL40" s="1502"/>
      <c r="AM40" s="1502"/>
    </row>
    <row r="41" spans="1:39" ht="17.25" customHeight="1">
      <c r="A41" s="395"/>
      <c r="B41" s="395"/>
      <c r="C41" s="970"/>
      <c r="D41" s="970"/>
      <c r="E41" s="971"/>
      <c r="F41" s="1767"/>
      <c r="G41" s="1767"/>
      <c r="H41" s="1767"/>
      <c r="I41" s="1767"/>
      <c r="J41" s="1767"/>
      <c r="K41" s="409"/>
      <c r="L41" s="129"/>
    </row>
    <row r="42" spans="1:39" ht="17.25" customHeight="1">
      <c r="A42" s="395"/>
      <c r="B42" s="395"/>
      <c r="C42" s="970"/>
      <c r="D42" s="1774" t="s">
        <v>581</v>
      </c>
      <c r="E42" s="1766"/>
      <c r="F42" s="1766"/>
      <c r="G42" s="972"/>
      <c r="H42" s="972"/>
      <c r="I42" s="1767"/>
      <c r="J42" s="1767"/>
      <c r="K42" s="409"/>
      <c r="L42" s="129"/>
      <c r="N42" s="1503"/>
      <c r="O42" s="1503"/>
      <c r="P42" s="1503"/>
      <c r="Q42" s="1503"/>
      <c r="R42" s="1503"/>
      <c r="T42" s="1494"/>
    </row>
    <row r="43" spans="1:39" ht="17.25" customHeight="1">
      <c r="A43" s="395"/>
      <c r="B43" s="395"/>
      <c r="C43" s="970"/>
      <c r="D43" s="1766"/>
      <c r="E43" s="1766"/>
      <c r="F43" s="1766"/>
      <c r="G43" s="972"/>
      <c r="H43" s="972"/>
      <c r="I43" s="1767"/>
      <c r="J43" s="1767"/>
      <c r="K43" s="409"/>
      <c r="L43" s="129"/>
      <c r="N43" s="1503"/>
      <c r="O43" s="1503"/>
      <c r="P43" s="1503"/>
      <c r="Q43" s="1503"/>
      <c r="R43" s="1503"/>
    </row>
    <row r="44" spans="1:39" ht="17.25" customHeight="1">
      <c r="A44" s="395"/>
      <c r="B44" s="395"/>
      <c r="C44" s="970"/>
      <c r="D44" s="1766" t="s">
        <v>582</v>
      </c>
      <c r="E44" s="1766"/>
      <c r="F44" s="1766"/>
      <c r="G44" s="972"/>
      <c r="H44" s="972"/>
      <c r="I44" s="1767"/>
      <c r="J44" s="1767"/>
      <c r="K44" s="409"/>
      <c r="L44" s="129"/>
      <c r="N44" s="1503"/>
      <c r="O44" s="1503"/>
      <c r="P44" s="1503"/>
      <c r="Q44" s="1503"/>
      <c r="R44" s="1503"/>
    </row>
    <row r="45" spans="1:39" ht="17.25" customHeight="1">
      <c r="A45" s="395"/>
      <c r="B45" s="395"/>
      <c r="C45" s="970"/>
      <c r="D45" s="1766"/>
      <c r="E45" s="1766"/>
      <c r="F45" s="1766"/>
      <c r="G45" s="972"/>
      <c r="H45" s="972"/>
      <c r="I45" s="1767"/>
      <c r="J45" s="1767"/>
      <c r="K45" s="409"/>
      <c r="L45" s="129"/>
    </row>
    <row r="46" spans="1:39" ht="17.25" customHeight="1">
      <c r="A46" s="395"/>
      <c r="B46" s="395"/>
      <c r="C46" s="970"/>
      <c r="D46" s="1766"/>
      <c r="E46" s="1766"/>
      <c r="F46" s="1766"/>
      <c r="G46" s="972"/>
      <c r="H46" s="972"/>
      <c r="I46" s="1767"/>
      <c r="J46" s="1767"/>
      <c r="K46" s="409"/>
      <c r="L46" s="129"/>
      <c r="N46" s="1503"/>
      <c r="O46" s="1503"/>
      <c r="P46" s="1503"/>
      <c r="Q46" s="1503"/>
      <c r="R46" s="1503"/>
      <c r="T46" s="1494"/>
    </row>
    <row r="47" spans="1:39" ht="17.25" customHeight="1">
      <c r="A47" s="395"/>
      <c r="B47" s="395"/>
      <c r="C47" s="970"/>
      <c r="D47" s="1766" t="s">
        <v>583</v>
      </c>
      <c r="E47" s="1766"/>
      <c r="F47" s="1766"/>
      <c r="G47" s="972"/>
      <c r="H47" s="972"/>
      <c r="I47" s="1767"/>
      <c r="J47" s="1767"/>
      <c r="K47" s="409"/>
      <c r="L47" s="129"/>
      <c r="N47" s="1503"/>
      <c r="O47" s="1503"/>
      <c r="P47" s="1503"/>
      <c r="Q47" s="1503"/>
      <c r="R47" s="1503"/>
    </row>
    <row r="48" spans="1:39" ht="17.25" customHeight="1">
      <c r="A48" s="395"/>
      <c r="B48" s="395"/>
      <c r="C48" s="970"/>
      <c r="D48" s="1766"/>
      <c r="E48" s="1766"/>
      <c r="F48" s="1766"/>
      <c r="G48" s="972"/>
      <c r="H48" s="972"/>
      <c r="I48" s="1767"/>
      <c r="J48" s="1767"/>
      <c r="K48" s="409"/>
      <c r="L48" s="129"/>
      <c r="N48" s="1503"/>
      <c r="O48" s="1503"/>
      <c r="P48" s="1503"/>
      <c r="Q48" s="1503"/>
      <c r="R48" s="1503"/>
    </row>
    <row r="49" spans="1:39" ht="17.25" customHeight="1">
      <c r="A49" s="395"/>
      <c r="B49" s="395"/>
      <c r="C49" s="970"/>
      <c r="D49" s="1766"/>
      <c r="E49" s="1766"/>
      <c r="F49" s="1766"/>
      <c r="G49" s="972"/>
      <c r="H49" s="972"/>
      <c r="I49" s="1767"/>
      <c r="J49" s="1767"/>
      <c r="K49" s="409"/>
      <c r="L49" s="129"/>
      <c r="N49" s="1503"/>
      <c r="O49" s="1503"/>
      <c r="P49" s="1503"/>
      <c r="Q49" s="1503"/>
      <c r="R49" s="1503"/>
      <c r="T49" s="1494"/>
    </row>
    <row r="50" spans="1:39" ht="17.25" customHeight="1">
      <c r="A50" s="395"/>
      <c r="B50" s="395"/>
      <c r="C50" s="970"/>
      <c r="D50" s="1766" t="s">
        <v>584</v>
      </c>
      <c r="E50" s="1766"/>
      <c r="F50" s="1766"/>
      <c r="G50" s="972"/>
      <c r="H50" s="972"/>
      <c r="I50" s="1767"/>
      <c r="J50" s="1767"/>
      <c r="K50" s="409"/>
      <c r="L50" s="129"/>
      <c r="N50" s="1503"/>
      <c r="O50" s="1503"/>
      <c r="P50" s="1503"/>
      <c r="Q50" s="1503"/>
      <c r="R50" s="1503"/>
    </row>
    <row r="51" spans="1:39" ht="17.25" customHeight="1">
      <c r="A51" s="395"/>
      <c r="B51" s="395"/>
      <c r="C51" s="970"/>
      <c r="D51" s="1766"/>
      <c r="E51" s="1766"/>
      <c r="F51" s="1766"/>
      <c r="G51" s="972"/>
      <c r="H51" s="972"/>
      <c r="I51" s="1767"/>
      <c r="J51" s="1767"/>
      <c r="K51" s="409"/>
      <c r="L51" s="129"/>
      <c r="N51" s="1503"/>
      <c r="O51" s="1503"/>
      <c r="P51" s="1503"/>
      <c r="Q51" s="1503"/>
      <c r="R51" s="1503"/>
    </row>
    <row r="52" spans="1:39" ht="17.25" customHeight="1">
      <c r="A52" s="395"/>
      <c r="B52" s="395"/>
      <c r="C52" s="970"/>
      <c r="D52" s="1766"/>
      <c r="E52" s="1766"/>
      <c r="F52" s="1766"/>
      <c r="G52" s="972"/>
      <c r="H52" s="972"/>
      <c r="I52" s="1767"/>
      <c r="J52" s="1767"/>
      <c r="K52" s="409"/>
      <c r="L52" s="129"/>
    </row>
    <row r="53" spans="1:39" s="155" customFormat="1" ht="17.25" customHeight="1">
      <c r="A53" s="446"/>
      <c r="B53" s="395"/>
      <c r="C53" s="970"/>
      <c r="D53" s="1774" t="s">
        <v>489</v>
      </c>
      <c r="E53" s="1766"/>
      <c r="F53" s="1766"/>
      <c r="G53" s="972"/>
      <c r="H53" s="972"/>
      <c r="I53" s="1767"/>
      <c r="J53" s="1767"/>
      <c r="K53" s="410"/>
      <c r="L53" s="154"/>
      <c r="M53" s="1504"/>
      <c r="N53" s="1505"/>
      <c r="O53" s="1505"/>
      <c r="P53" s="1505"/>
      <c r="Q53" s="1505"/>
      <c r="R53" s="1505"/>
      <c r="S53" s="1501"/>
      <c r="T53" s="1501"/>
      <c r="U53" s="1501"/>
      <c r="V53" s="1501"/>
      <c r="W53" s="1501"/>
      <c r="X53" s="1501"/>
      <c r="Y53" s="1501"/>
      <c r="Z53" s="1501"/>
      <c r="AA53" s="1501"/>
      <c r="AB53" s="1501"/>
      <c r="AC53" s="1501"/>
      <c r="AD53" s="1501"/>
      <c r="AE53" s="1501"/>
      <c r="AF53" s="1501"/>
      <c r="AG53" s="1501"/>
      <c r="AH53" s="1501"/>
      <c r="AI53" s="1501"/>
      <c r="AJ53" s="1501"/>
      <c r="AK53" s="1501"/>
      <c r="AL53" s="1501"/>
      <c r="AM53" s="1501"/>
    </row>
    <row r="54" spans="1:39" ht="17.25" customHeight="1">
      <c r="A54" s="395"/>
      <c r="B54" s="395"/>
      <c r="C54" s="970"/>
      <c r="D54" s="1766"/>
      <c r="E54" s="1766"/>
      <c r="F54" s="1766"/>
      <c r="G54" s="972"/>
      <c r="H54" s="972"/>
      <c r="I54" s="1767"/>
      <c r="J54" s="1767"/>
      <c r="K54" s="409"/>
      <c r="L54" s="129"/>
      <c r="N54" s="1505"/>
      <c r="O54" s="1505"/>
      <c r="P54" s="1505"/>
      <c r="Q54" s="1505"/>
      <c r="R54" s="1505"/>
    </row>
    <row r="55" spans="1:39" ht="17.25" customHeight="1">
      <c r="A55" s="395"/>
      <c r="B55" s="395"/>
      <c r="C55" s="970"/>
      <c r="D55" s="1766"/>
      <c r="E55" s="1766"/>
      <c r="F55" s="1766"/>
      <c r="G55" s="972"/>
      <c r="H55" s="972"/>
      <c r="I55" s="1767"/>
      <c r="J55" s="1767"/>
      <c r="K55" s="409"/>
      <c r="L55" s="129"/>
      <c r="N55" s="1505"/>
      <c r="O55" s="1505"/>
      <c r="P55" s="1505"/>
      <c r="Q55" s="1505"/>
      <c r="R55" s="1505"/>
    </row>
    <row r="56" spans="1:39" ht="5.25" customHeight="1">
      <c r="A56" s="395"/>
      <c r="B56" s="395"/>
      <c r="C56" s="970"/>
      <c r="D56" s="972"/>
      <c r="E56" s="972"/>
      <c r="F56" s="972"/>
      <c r="G56" s="972"/>
      <c r="H56" s="972"/>
      <c r="I56" s="1767"/>
      <c r="J56" s="1767"/>
      <c r="K56" s="409"/>
      <c r="L56" s="129"/>
    </row>
    <row r="57" spans="1:39" ht="18.75" customHeight="1">
      <c r="A57" s="395"/>
      <c r="B57" s="395"/>
      <c r="C57" s="970"/>
      <c r="D57" s="970"/>
      <c r="E57" s="971"/>
      <c r="F57" s="1767"/>
      <c r="G57" s="1767"/>
      <c r="H57" s="1767"/>
      <c r="I57" s="1767"/>
      <c r="J57" s="1767"/>
      <c r="K57" s="409"/>
      <c r="L57" s="129"/>
    </row>
    <row r="58" spans="1:39" ht="18.75" customHeight="1">
      <c r="A58" s="395"/>
      <c r="B58" s="395"/>
      <c r="C58" s="1768" t="s">
        <v>585</v>
      </c>
      <c r="D58" s="1768"/>
      <c r="E58" s="1768"/>
      <c r="F58" s="1768"/>
      <c r="G58" s="1768"/>
      <c r="H58" s="1768"/>
      <c r="I58" s="1768"/>
      <c r="J58" s="1768"/>
      <c r="K58" s="912"/>
      <c r="L58" s="129"/>
    </row>
    <row r="59" spans="1:39" ht="11.25" customHeight="1">
      <c r="A59" s="395"/>
      <c r="B59" s="395"/>
      <c r="C59" s="1769" t="s">
        <v>594</v>
      </c>
      <c r="D59" s="1768"/>
      <c r="E59" s="1768"/>
      <c r="F59" s="1768"/>
      <c r="G59" s="1768"/>
      <c r="H59" s="1768"/>
      <c r="I59" s="1768"/>
      <c r="J59" s="1768"/>
      <c r="K59" s="1770"/>
      <c r="L59" s="129"/>
    </row>
    <row r="60" spans="1:39" ht="13.5" customHeight="1">
      <c r="A60" s="395"/>
      <c r="B60" s="395"/>
      <c r="C60" s="1771"/>
      <c r="D60" s="1772"/>
      <c r="E60" s="1772"/>
      <c r="F60" s="162"/>
      <c r="G60" s="163"/>
      <c r="H60" s="163"/>
      <c r="I60" s="1773">
        <v>42095</v>
      </c>
      <c r="J60" s="1773"/>
      <c r="K60" s="542">
        <v>21</v>
      </c>
      <c r="L60" s="129"/>
    </row>
    <row r="64" spans="1:39" ht="8.25" customHeight="1"/>
    <row r="66" spans="11:11" ht="9" customHeight="1"/>
    <row r="67" spans="11:11" ht="8.25" customHeight="1">
      <c r="K67" s="164"/>
    </row>
    <row r="68" spans="11:11" ht="9.75" customHeight="1"/>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47:F49"/>
    <mergeCell ref="D44:F46"/>
    <mergeCell ref="D50:F52"/>
    <mergeCell ref="I43:J43"/>
    <mergeCell ref="I44:J44"/>
    <mergeCell ref="I45:J45"/>
    <mergeCell ref="I46:J46"/>
    <mergeCell ref="I47:J47"/>
    <mergeCell ref="I48:J48"/>
    <mergeCell ref="I49:J49"/>
    <mergeCell ref="I50:J50"/>
    <mergeCell ref="I51:J51"/>
    <mergeCell ref="I52:J52"/>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1"/>
      <c r="C1" s="261"/>
      <c r="D1" s="261"/>
      <c r="E1" s="260"/>
      <c r="F1" s="1531" t="s">
        <v>43</v>
      </c>
      <c r="G1" s="1531"/>
      <c r="H1" s="1531"/>
      <c r="I1" s="8"/>
      <c r="J1" s="8"/>
      <c r="K1" s="8"/>
      <c r="L1" s="8"/>
      <c r="M1" s="8"/>
      <c r="N1" s="8"/>
      <c r="O1" s="8"/>
    </row>
    <row r="2" spans="1:17" ht="13.5" customHeight="1">
      <c r="A2" s="4"/>
      <c r="B2" s="267"/>
      <c r="C2" s="1537"/>
      <c r="D2" s="1537"/>
      <c r="E2" s="1537"/>
      <c r="F2" s="1537"/>
      <c r="G2" s="1537"/>
      <c r="H2" s="8"/>
      <c r="I2" s="8"/>
      <c r="J2" s="8"/>
      <c r="K2" s="8"/>
      <c r="L2" s="8"/>
      <c r="M2" s="8"/>
      <c r="N2" s="8"/>
      <c r="O2" s="8"/>
    </row>
    <row r="3" spans="1:17">
      <c r="A3" s="4"/>
      <c r="B3" s="268"/>
      <c r="C3" s="1537"/>
      <c r="D3" s="1537"/>
      <c r="E3" s="1537"/>
      <c r="F3" s="1537"/>
      <c r="G3" s="1537"/>
      <c r="H3" s="1"/>
      <c r="I3" s="8"/>
      <c r="J3" s="8"/>
      <c r="K3" s="8"/>
      <c r="L3" s="8"/>
      <c r="M3" s="8"/>
      <c r="N3" s="8"/>
      <c r="O3" s="4"/>
    </row>
    <row r="4" spans="1:17" ht="12.75" customHeight="1">
      <c r="A4" s="4"/>
      <c r="B4" s="270"/>
      <c r="C4" s="1529" t="s">
        <v>48</v>
      </c>
      <c r="D4" s="1530"/>
      <c r="E4" s="1530"/>
      <c r="F4" s="1530"/>
      <c r="G4" s="1530"/>
      <c r="H4" s="1530"/>
      <c r="I4" s="8"/>
      <c r="J4" s="8"/>
      <c r="K4" s="8"/>
      <c r="L4" s="8"/>
      <c r="M4" s="22"/>
      <c r="N4" s="8"/>
      <c r="O4" s="4"/>
    </row>
    <row r="5" spans="1:17" s="12" customFormat="1" ht="16.5" customHeight="1">
      <c r="A5" s="11"/>
      <c r="B5" s="269"/>
      <c r="C5" s="1530"/>
      <c r="D5" s="1530"/>
      <c r="E5" s="1530"/>
      <c r="F5" s="1530"/>
      <c r="G5" s="1530"/>
      <c r="H5" s="1530"/>
      <c r="I5" s="8"/>
      <c r="J5" s="8"/>
      <c r="K5" s="8"/>
      <c r="L5" s="8"/>
      <c r="M5" s="22"/>
      <c r="N5" s="8"/>
      <c r="O5" s="11"/>
    </row>
    <row r="6" spans="1:17" ht="11.25" customHeight="1">
      <c r="A6" s="4"/>
      <c r="B6" s="270"/>
      <c r="C6" s="1530"/>
      <c r="D6" s="1530"/>
      <c r="E6" s="1530"/>
      <c r="F6" s="1530"/>
      <c r="G6" s="1530"/>
      <c r="H6" s="1530"/>
      <c r="I6" s="8"/>
      <c r="J6" s="8"/>
      <c r="K6" s="8"/>
      <c r="L6" s="8"/>
      <c r="M6" s="22"/>
      <c r="N6" s="8"/>
      <c r="O6" s="4"/>
    </row>
    <row r="7" spans="1:17" ht="11.25" customHeight="1">
      <c r="A7" s="4"/>
      <c r="B7" s="270"/>
      <c r="C7" s="1530"/>
      <c r="D7" s="1530"/>
      <c r="E7" s="1530"/>
      <c r="F7" s="1530"/>
      <c r="G7" s="1530"/>
      <c r="H7" s="1530"/>
      <c r="I7" s="8"/>
      <c r="J7" s="8"/>
      <c r="K7" s="8"/>
      <c r="L7" s="8"/>
      <c r="M7" s="22"/>
      <c r="N7" s="8"/>
      <c r="O7" s="4"/>
    </row>
    <row r="8" spans="1:17" ht="117" customHeight="1">
      <c r="A8" s="4"/>
      <c r="B8" s="270"/>
      <c r="C8" s="1530"/>
      <c r="D8" s="1530"/>
      <c r="E8" s="1530"/>
      <c r="F8" s="1530"/>
      <c r="G8" s="1530"/>
      <c r="H8" s="1530"/>
      <c r="I8" s="8"/>
      <c r="J8" s="8"/>
      <c r="K8" s="8"/>
      <c r="L8" s="8"/>
      <c r="M8" s="22"/>
      <c r="N8" s="8"/>
      <c r="O8" s="4"/>
    </row>
    <row r="9" spans="1:17" ht="10.5" customHeight="1">
      <c r="A9" s="4"/>
      <c r="B9" s="270"/>
      <c r="C9" s="1530"/>
      <c r="D9" s="1530"/>
      <c r="E9" s="1530"/>
      <c r="F9" s="1530"/>
      <c r="G9" s="1530"/>
      <c r="H9" s="1530"/>
      <c r="I9" s="8"/>
      <c r="J9" s="8"/>
      <c r="K9" s="8"/>
      <c r="L9" s="8"/>
      <c r="M9" s="22"/>
      <c r="N9" s="5"/>
      <c r="O9" s="4"/>
    </row>
    <row r="10" spans="1:17" ht="11.25" customHeight="1">
      <c r="A10" s="4"/>
      <c r="B10" s="270"/>
      <c r="C10" s="1530"/>
      <c r="D10" s="1530"/>
      <c r="E10" s="1530"/>
      <c r="F10" s="1530"/>
      <c r="G10" s="1530"/>
      <c r="H10" s="1530"/>
      <c r="I10" s="8"/>
      <c r="J10" s="8"/>
      <c r="K10" s="8"/>
      <c r="L10" s="8"/>
      <c r="M10" s="22"/>
      <c r="N10" s="5"/>
      <c r="O10" s="4"/>
      <c r="Q10" s="7"/>
    </row>
    <row r="11" spans="1:17" ht="3.75" customHeight="1">
      <c r="A11" s="4"/>
      <c r="B11" s="270"/>
      <c r="C11" s="1530"/>
      <c r="D11" s="1530"/>
      <c r="E11" s="1530"/>
      <c r="F11" s="1530"/>
      <c r="G11" s="1530"/>
      <c r="H11" s="1530"/>
      <c r="I11" s="8"/>
      <c r="J11" s="8"/>
      <c r="K11" s="8"/>
      <c r="L11" s="8"/>
      <c r="M11" s="22"/>
      <c r="N11" s="5"/>
      <c r="O11" s="4"/>
    </row>
    <row r="12" spans="1:17" ht="11.25" customHeight="1">
      <c r="A12" s="4"/>
      <c r="B12" s="270"/>
      <c r="C12" s="1530"/>
      <c r="D12" s="1530"/>
      <c r="E12" s="1530"/>
      <c r="F12" s="1530"/>
      <c r="G12" s="1530"/>
      <c r="H12" s="1530"/>
      <c r="I12" s="8"/>
      <c r="J12" s="8"/>
      <c r="K12" s="8"/>
      <c r="L12" s="8"/>
      <c r="M12" s="22"/>
      <c r="N12" s="5"/>
      <c r="O12" s="4"/>
    </row>
    <row r="13" spans="1:17" ht="11.25" customHeight="1">
      <c r="A13" s="4"/>
      <c r="B13" s="270"/>
      <c r="C13" s="1530"/>
      <c r="D13" s="1530"/>
      <c r="E13" s="1530"/>
      <c r="F13" s="1530"/>
      <c r="G13" s="1530"/>
      <c r="H13" s="1530"/>
      <c r="I13" s="8"/>
      <c r="J13" s="8"/>
      <c r="K13" s="8"/>
      <c r="L13" s="8"/>
      <c r="M13" s="22"/>
      <c r="N13" s="5"/>
      <c r="O13" s="4"/>
    </row>
    <row r="14" spans="1:17" ht="15.75" customHeight="1">
      <c r="A14" s="4"/>
      <c r="B14" s="270"/>
      <c r="C14" s="1530"/>
      <c r="D14" s="1530"/>
      <c r="E14" s="1530"/>
      <c r="F14" s="1530"/>
      <c r="G14" s="1530"/>
      <c r="H14" s="1530"/>
      <c r="I14" s="8"/>
      <c r="J14" s="8"/>
      <c r="K14" s="8"/>
      <c r="L14" s="8"/>
      <c r="M14" s="22"/>
      <c r="N14" s="5"/>
      <c r="O14" s="4"/>
    </row>
    <row r="15" spans="1:17" ht="22.5" customHeight="1">
      <c r="A15" s="4"/>
      <c r="B15" s="270"/>
      <c r="C15" s="1530"/>
      <c r="D15" s="1530"/>
      <c r="E15" s="1530"/>
      <c r="F15" s="1530"/>
      <c r="G15" s="1530"/>
      <c r="H15" s="1530"/>
      <c r="I15" s="8"/>
      <c r="J15" s="8"/>
      <c r="K15" s="8"/>
      <c r="L15" s="8"/>
      <c r="M15" s="22"/>
      <c r="N15" s="5"/>
      <c r="O15" s="4"/>
    </row>
    <row r="16" spans="1:17" ht="11.25" customHeight="1">
      <c r="A16" s="4"/>
      <c r="B16" s="270"/>
      <c r="C16" s="1530"/>
      <c r="D16" s="1530"/>
      <c r="E16" s="1530"/>
      <c r="F16" s="1530"/>
      <c r="G16" s="1530"/>
      <c r="H16" s="1530"/>
      <c r="I16" s="8"/>
      <c r="J16" s="8"/>
      <c r="K16" s="8"/>
      <c r="L16" s="8"/>
      <c r="M16" s="22"/>
      <c r="N16" s="5"/>
      <c r="O16" s="4"/>
    </row>
    <row r="17" spans="1:18" ht="11.25" customHeight="1">
      <c r="A17" s="4"/>
      <c r="B17" s="270"/>
      <c r="C17" s="1530"/>
      <c r="D17" s="1530"/>
      <c r="E17" s="1530"/>
      <c r="F17" s="1530"/>
      <c r="G17" s="1530"/>
      <c r="H17" s="1530"/>
      <c r="I17" s="8"/>
      <c r="J17" s="8"/>
      <c r="K17" s="8"/>
      <c r="L17" s="8"/>
      <c r="M17" s="22"/>
      <c r="N17" s="5"/>
      <c r="O17" s="4"/>
    </row>
    <row r="18" spans="1:18" ht="11.25" customHeight="1">
      <c r="A18" s="4"/>
      <c r="B18" s="270"/>
      <c r="C18" s="1530"/>
      <c r="D18" s="1530"/>
      <c r="E18" s="1530"/>
      <c r="F18" s="1530"/>
      <c r="G18" s="1530"/>
      <c r="H18" s="1530"/>
      <c r="I18" s="10"/>
      <c r="J18" s="10"/>
      <c r="K18" s="10"/>
      <c r="L18" s="10"/>
      <c r="M18" s="10"/>
      <c r="N18" s="5"/>
      <c r="O18" s="4"/>
    </row>
    <row r="19" spans="1:18" ht="11.25" customHeight="1">
      <c r="A19" s="4"/>
      <c r="B19" s="270"/>
      <c r="C19" s="1530"/>
      <c r="D19" s="1530"/>
      <c r="E19" s="1530"/>
      <c r="F19" s="1530"/>
      <c r="G19" s="1530"/>
      <c r="H19" s="1530"/>
      <c r="I19" s="23"/>
      <c r="J19" s="23"/>
      <c r="K19" s="23"/>
      <c r="L19" s="23"/>
      <c r="M19" s="23"/>
      <c r="N19" s="5"/>
      <c r="O19" s="4"/>
    </row>
    <row r="20" spans="1:18" ht="11.25" customHeight="1">
      <c r="A20" s="4"/>
      <c r="B20" s="270"/>
      <c r="C20" s="1530"/>
      <c r="D20" s="1530"/>
      <c r="E20" s="1530"/>
      <c r="F20" s="1530"/>
      <c r="G20" s="1530"/>
      <c r="H20" s="1530"/>
      <c r="I20" s="16"/>
      <c r="J20" s="16"/>
      <c r="K20" s="16"/>
      <c r="L20" s="16"/>
      <c r="M20" s="16"/>
      <c r="N20" s="5"/>
      <c r="O20" s="4"/>
    </row>
    <row r="21" spans="1:18" ht="11.25" customHeight="1">
      <c r="A21" s="4"/>
      <c r="B21" s="270"/>
      <c r="C21" s="1530"/>
      <c r="D21" s="1530"/>
      <c r="E21" s="1530"/>
      <c r="F21" s="1530"/>
      <c r="G21" s="1530"/>
      <c r="H21" s="1530"/>
      <c r="I21" s="16"/>
      <c r="J21" s="16"/>
      <c r="K21" s="16"/>
      <c r="L21" s="16"/>
      <c r="M21" s="16"/>
      <c r="N21" s="5"/>
      <c r="O21" s="4"/>
    </row>
    <row r="22" spans="1:18" ht="12" customHeight="1">
      <c r="A22" s="4"/>
      <c r="B22" s="270"/>
      <c r="C22" s="35"/>
      <c r="D22" s="35"/>
      <c r="E22" s="35"/>
      <c r="F22" s="35"/>
      <c r="G22" s="35"/>
      <c r="H22" s="35"/>
      <c r="I22" s="18"/>
      <c r="J22" s="18"/>
      <c r="K22" s="18"/>
      <c r="L22" s="18"/>
      <c r="M22" s="18"/>
      <c r="N22" s="5"/>
      <c r="O22" s="4"/>
    </row>
    <row r="23" spans="1:18" ht="27.75" customHeight="1">
      <c r="A23" s="4"/>
      <c r="B23" s="270"/>
      <c r="C23" s="35"/>
      <c r="D23" s="35"/>
      <c r="E23" s="35"/>
      <c r="F23" s="35"/>
      <c r="G23" s="35"/>
      <c r="H23" s="35"/>
      <c r="I23" s="16"/>
      <c r="J23" s="16"/>
      <c r="K23" s="16"/>
      <c r="L23" s="16"/>
      <c r="M23" s="16"/>
      <c r="N23" s="5"/>
      <c r="O23" s="4"/>
    </row>
    <row r="24" spans="1:18" ht="18" customHeight="1">
      <c r="A24" s="4"/>
      <c r="B24" s="270"/>
      <c r="C24" s="14"/>
      <c r="D24" s="18"/>
      <c r="E24" s="20"/>
      <c r="F24" s="18"/>
      <c r="G24" s="15"/>
      <c r="H24" s="18"/>
      <c r="I24" s="18"/>
      <c r="J24" s="18"/>
      <c r="K24" s="18"/>
      <c r="L24" s="18"/>
      <c r="M24" s="18"/>
      <c r="N24" s="5"/>
      <c r="O24" s="4"/>
    </row>
    <row r="25" spans="1:18" ht="18" customHeight="1">
      <c r="A25" s="4"/>
      <c r="B25" s="270"/>
      <c r="C25" s="17"/>
      <c r="D25" s="18"/>
      <c r="E25" s="13"/>
      <c r="F25" s="16"/>
      <c r="G25" s="15"/>
      <c r="H25" s="16"/>
      <c r="I25" s="16"/>
      <c r="J25" s="16"/>
      <c r="K25" s="16"/>
      <c r="L25" s="16"/>
      <c r="M25" s="16"/>
      <c r="N25" s="5"/>
      <c r="O25" s="4"/>
    </row>
    <row r="26" spans="1:18">
      <c r="A26" s="4"/>
      <c r="B26" s="270"/>
      <c r="C26" s="17"/>
      <c r="D26" s="18"/>
      <c r="E26" s="13"/>
      <c r="F26" s="16"/>
      <c r="G26" s="15"/>
      <c r="H26" s="16"/>
      <c r="I26" s="16"/>
      <c r="J26" s="16"/>
      <c r="K26" s="16"/>
      <c r="L26" s="16"/>
      <c r="M26" s="16"/>
      <c r="N26" s="5"/>
      <c r="O26" s="4"/>
    </row>
    <row r="27" spans="1:18" ht="13.5" customHeight="1">
      <c r="A27" s="4"/>
      <c r="B27" s="270"/>
      <c r="C27" s="17"/>
      <c r="D27" s="18"/>
      <c r="E27" s="13"/>
      <c r="F27" s="16"/>
      <c r="G27" s="15"/>
      <c r="H27" s="362"/>
      <c r="I27" s="363" t="s">
        <v>42</v>
      </c>
      <c r="J27" s="364"/>
      <c r="K27" s="364"/>
      <c r="L27" s="365"/>
      <c r="M27" s="365"/>
      <c r="N27" s="5"/>
      <c r="O27" s="4"/>
    </row>
    <row r="28" spans="1:18" ht="10.5" customHeight="1">
      <c r="A28" s="4"/>
      <c r="B28" s="270"/>
      <c r="C28" s="14"/>
      <c r="D28" s="18"/>
      <c r="E28" s="20"/>
      <c r="F28" s="18"/>
      <c r="G28" s="15"/>
      <c r="H28" s="18"/>
      <c r="I28" s="366"/>
      <c r="J28" s="366"/>
      <c r="K28" s="366"/>
      <c r="L28" s="366"/>
      <c r="M28" s="541"/>
      <c r="N28" s="367"/>
      <c r="O28" s="4"/>
    </row>
    <row r="29" spans="1:18" ht="16.5" customHeight="1">
      <c r="A29" s="4"/>
      <c r="B29" s="270"/>
      <c r="C29" s="14"/>
      <c r="D29" s="18"/>
      <c r="E29" s="20"/>
      <c r="F29" s="18"/>
      <c r="G29" s="15"/>
      <c r="H29" s="18"/>
      <c r="I29" s="18" t="s">
        <v>393</v>
      </c>
      <c r="J29" s="18"/>
      <c r="K29" s="18"/>
      <c r="L29" s="18"/>
      <c r="M29" s="541"/>
      <c r="N29" s="368"/>
      <c r="O29" s="4"/>
    </row>
    <row r="30" spans="1:18" ht="10.5" customHeight="1">
      <c r="A30" s="4"/>
      <c r="B30" s="270"/>
      <c r="C30" s="14"/>
      <c r="D30" s="18"/>
      <c r="E30" s="20"/>
      <c r="F30" s="18"/>
      <c r="G30" s="15"/>
      <c r="H30" s="18"/>
      <c r="I30" s="18"/>
      <c r="J30" s="18"/>
      <c r="K30" s="18"/>
      <c r="L30" s="18"/>
      <c r="M30" s="541"/>
      <c r="N30" s="368"/>
      <c r="O30" s="4"/>
      <c r="P30" s="125"/>
      <c r="Q30" s="125"/>
      <c r="R30" s="125"/>
    </row>
    <row r="31" spans="1:18" ht="16.5" customHeight="1">
      <c r="A31" s="4"/>
      <c r="B31" s="270"/>
      <c r="C31" s="17"/>
      <c r="D31" s="18"/>
      <c r="E31" s="13"/>
      <c r="F31" s="16"/>
      <c r="G31" s="15"/>
      <c r="H31" s="16"/>
      <c r="I31" s="1528" t="s">
        <v>46</v>
      </c>
      <c r="J31" s="1528"/>
      <c r="K31" s="1535">
        <f>+capa!H25</f>
        <v>42095</v>
      </c>
      <c r="L31" s="1536"/>
      <c r="M31" s="541"/>
      <c r="N31" s="369"/>
      <c r="O31" s="4"/>
      <c r="P31" s="125"/>
      <c r="Q31" s="125"/>
      <c r="R31" s="125"/>
    </row>
    <row r="32" spans="1:18" ht="10.5" customHeight="1">
      <c r="A32" s="4"/>
      <c r="B32" s="270"/>
      <c r="C32" s="17"/>
      <c r="D32" s="18"/>
      <c r="E32" s="13"/>
      <c r="F32" s="16"/>
      <c r="G32" s="15"/>
      <c r="H32" s="16"/>
      <c r="I32" s="255"/>
      <c r="J32" s="255"/>
      <c r="K32" s="254"/>
      <c r="L32" s="254"/>
      <c r="M32" s="541"/>
      <c r="N32" s="369"/>
      <c r="O32" s="4"/>
      <c r="P32" s="125"/>
      <c r="Q32" s="125"/>
      <c r="R32" s="125"/>
    </row>
    <row r="33" spans="1:18" ht="16.5" customHeight="1">
      <c r="A33" s="4"/>
      <c r="B33" s="270"/>
      <c r="C33" s="14"/>
      <c r="D33" s="18"/>
      <c r="E33" s="20"/>
      <c r="F33" s="18"/>
      <c r="G33" s="15"/>
      <c r="H33" s="18"/>
      <c r="I33" s="1534" t="s">
        <v>266</v>
      </c>
      <c r="J33" s="1532"/>
      <c r="K33" s="1532"/>
      <c r="L33" s="1532"/>
      <c r="M33" s="541"/>
      <c r="N33" s="368"/>
      <c r="O33" s="4"/>
      <c r="P33" s="125"/>
      <c r="Q33" s="125"/>
      <c r="R33" s="125"/>
    </row>
    <row r="34" spans="1:18" ht="14.25" customHeight="1">
      <c r="A34" s="4"/>
      <c r="B34" s="270"/>
      <c r="C34" s="14"/>
      <c r="D34" s="18"/>
      <c r="E34" s="20"/>
      <c r="F34" s="18"/>
      <c r="G34" s="15"/>
      <c r="H34" s="18"/>
      <c r="I34" s="217" t="s">
        <v>267</v>
      </c>
      <c r="J34" s="252"/>
      <c r="K34" s="252"/>
      <c r="L34" s="252"/>
      <c r="M34" s="541"/>
      <c r="N34" s="368"/>
      <c r="O34" s="4"/>
    </row>
    <row r="35" spans="1:18" s="125" customFormat="1" ht="14.25" customHeight="1">
      <c r="A35" s="4"/>
      <c r="B35" s="270"/>
      <c r="C35" s="14"/>
      <c r="D35" s="18"/>
      <c r="E35" s="20"/>
      <c r="F35" s="18"/>
      <c r="G35" s="425"/>
      <c r="H35" s="18"/>
      <c r="I35" s="217" t="s">
        <v>336</v>
      </c>
      <c r="J35" s="424"/>
      <c r="K35" s="424"/>
      <c r="L35" s="424"/>
      <c r="M35" s="541"/>
      <c r="N35" s="368"/>
      <c r="O35" s="4"/>
    </row>
    <row r="36" spans="1:18" ht="20.25" customHeight="1">
      <c r="A36" s="4"/>
      <c r="B36" s="270"/>
      <c r="C36" s="17"/>
      <c r="D36" s="18"/>
      <c r="E36" s="13"/>
      <c r="F36" s="16"/>
      <c r="G36" s="15"/>
      <c r="H36" s="16"/>
      <c r="I36" s="1538" t="s">
        <v>268</v>
      </c>
      <c r="J36" s="1538"/>
      <c r="K36" s="1538"/>
      <c r="L36" s="1538"/>
      <c r="M36" s="541"/>
      <c r="N36" s="369"/>
      <c r="O36" s="4"/>
    </row>
    <row r="37" spans="1:18" ht="12.75" customHeight="1">
      <c r="A37" s="4"/>
      <c r="B37" s="270"/>
      <c r="C37" s="17"/>
      <c r="D37" s="18"/>
      <c r="E37" s="13"/>
      <c r="F37" s="16"/>
      <c r="G37" s="15"/>
      <c r="H37" s="16"/>
      <c r="I37" s="253" t="s">
        <v>269</v>
      </c>
      <c r="J37" s="253"/>
      <c r="K37" s="253"/>
      <c r="L37" s="253"/>
      <c r="M37" s="541"/>
      <c r="N37" s="369"/>
      <c r="O37" s="4"/>
    </row>
    <row r="38" spans="1:18" ht="12.75" customHeight="1">
      <c r="A38" s="4"/>
      <c r="B38" s="270"/>
      <c r="C38" s="17"/>
      <c r="D38" s="18"/>
      <c r="E38" s="13"/>
      <c r="F38" s="16"/>
      <c r="G38" s="15"/>
      <c r="H38" s="16"/>
      <c r="I38" s="1538" t="s">
        <v>304</v>
      </c>
      <c r="J38" s="1538"/>
      <c r="K38" s="1538"/>
      <c r="L38" s="1538"/>
      <c r="M38" s="541"/>
      <c r="N38" s="369"/>
      <c r="O38" s="4"/>
    </row>
    <row r="39" spans="1:18" ht="17.25" customHeight="1">
      <c r="A39" s="4"/>
      <c r="B39" s="270"/>
      <c r="C39" s="14"/>
      <c r="D39" s="18"/>
      <c r="E39" s="20"/>
      <c r="F39" s="18"/>
      <c r="G39" s="15"/>
      <c r="H39" s="18"/>
      <c r="I39" s="1540" t="s">
        <v>433</v>
      </c>
      <c r="J39" s="1538"/>
      <c r="K39" s="1538"/>
      <c r="L39" s="1538"/>
      <c r="M39" s="541"/>
      <c r="N39" s="368"/>
      <c r="O39" s="4"/>
    </row>
    <row r="40" spans="1:18" ht="15" customHeight="1">
      <c r="A40" s="4"/>
      <c r="B40" s="270"/>
      <c r="C40" s="17"/>
      <c r="D40" s="18"/>
      <c r="E40" s="13"/>
      <c r="F40" s="16"/>
      <c r="G40" s="15"/>
      <c r="H40" s="16"/>
      <c r="I40" s="1540" t="s">
        <v>303</v>
      </c>
      <c r="J40" s="1538"/>
      <c r="K40" s="1538"/>
      <c r="L40" s="1538"/>
      <c r="M40" s="541"/>
      <c r="N40" s="369"/>
      <c r="O40" s="4"/>
    </row>
    <row r="41" spans="1:18" ht="10.5" customHeight="1">
      <c r="A41" s="4"/>
      <c r="B41" s="270"/>
      <c r="C41" s="17"/>
      <c r="D41" s="18"/>
      <c r="E41" s="13"/>
      <c r="F41" s="16"/>
      <c r="G41" s="15"/>
      <c r="H41" s="16"/>
      <c r="I41" s="253"/>
      <c r="J41" s="253"/>
      <c r="K41" s="253"/>
      <c r="L41" s="253"/>
      <c r="M41" s="541"/>
      <c r="N41" s="369"/>
      <c r="O41" s="4"/>
    </row>
    <row r="42" spans="1:18" ht="16.5" customHeight="1">
      <c r="A42" s="4"/>
      <c r="B42" s="270"/>
      <c r="C42" s="17"/>
      <c r="D42" s="18"/>
      <c r="E42" s="13"/>
      <c r="F42" s="16"/>
      <c r="G42" s="15"/>
      <c r="H42" s="16"/>
      <c r="I42" s="1533" t="s">
        <v>51</v>
      </c>
      <c r="J42" s="1528"/>
      <c r="K42" s="1528"/>
      <c r="L42" s="1528"/>
      <c r="M42" s="541"/>
      <c r="N42" s="369"/>
      <c r="O42" s="4"/>
    </row>
    <row r="43" spans="1:18" ht="10.5" customHeight="1">
      <c r="A43" s="4"/>
      <c r="B43" s="270"/>
      <c r="C43" s="14"/>
      <c r="D43" s="18"/>
      <c r="E43" s="20"/>
      <c r="F43" s="18"/>
      <c r="G43" s="15"/>
      <c r="H43" s="18"/>
      <c r="I43" s="1539"/>
      <c r="J43" s="1539"/>
      <c r="K43" s="1539"/>
      <c r="L43" s="1539"/>
      <c r="M43" s="541"/>
      <c r="N43" s="368"/>
      <c r="O43" s="4"/>
    </row>
    <row r="44" spans="1:18" ht="16.5" customHeight="1">
      <c r="A44" s="4"/>
      <c r="B44" s="270"/>
      <c r="C44" s="17"/>
      <c r="D44" s="18"/>
      <c r="E44" s="13"/>
      <c r="F44" s="16"/>
      <c r="G44" s="15"/>
      <c r="H44" s="16"/>
      <c r="I44" s="1532" t="s">
        <v>23</v>
      </c>
      <c r="J44" s="1532"/>
      <c r="K44" s="1532"/>
      <c r="L44" s="1532"/>
      <c r="M44" s="541"/>
      <c r="N44" s="369"/>
      <c r="O44" s="4"/>
    </row>
    <row r="45" spans="1:18" ht="10.5" customHeight="1">
      <c r="A45" s="4"/>
      <c r="B45" s="270"/>
      <c r="C45" s="17"/>
      <c r="D45" s="18"/>
      <c r="E45" s="13"/>
      <c r="F45" s="16"/>
      <c r="G45" s="15"/>
      <c r="H45" s="16"/>
      <c r="I45" s="252"/>
      <c r="J45" s="252"/>
      <c r="K45" s="252"/>
      <c r="L45" s="252"/>
      <c r="M45" s="541"/>
      <c r="N45" s="369"/>
      <c r="O45" s="4"/>
    </row>
    <row r="46" spans="1:18" ht="16.5" customHeight="1">
      <c r="A46" s="4"/>
      <c r="B46" s="270"/>
      <c r="C46" s="14"/>
      <c r="D46" s="18"/>
      <c r="E46" s="20"/>
      <c r="F46" s="18"/>
      <c r="G46" s="15"/>
      <c r="H46" s="18"/>
      <c r="I46" s="1528" t="s">
        <v>19</v>
      </c>
      <c r="J46" s="1528"/>
      <c r="K46" s="1528"/>
      <c r="L46" s="1528"/>
      <c r="M46" s="541"/>
      <c r="N46" s="368"/>
      <c r="O46" s="4"/>
    </row>
    <row r="47" spans="1:18" ht="10.5" customHeight="1">
      <c r="A47" s="4"/>
      <c r="B47" s="270"/>
      <c r="C47" s="14"/>
      <c r="D47" s="18"/>
      <c r="E47" s="20"/>
      <c r="F47" s="18"/>
      <c r="G47" s="15"/>
      <c r="H47" s="18"/>
      <c r="I47" s="255"/>
      <c r="J47" s="255"/>
      <c r="K47" s="255"/>
      <c r="L47" s="255"/>
      <c r="M47" s="541"/>
      <c r="N47" s="368"/>
      <c r="O47" s="4"/>
    </row>
    <row r="48" spans="1:18" ht="16.5" customHeight="1">
      <c r="A48" s="4"/>
      <c r="B48" s="270"/>
      <c r="C48" s="890"/>
      <c r="D48" s="18"/>
      <c r="E48" s="13"/>
      <c r="F48" s="16"/>
      <c r="G48" s="15"/>
      <c r="H48" s="16"/>
      <c r="I48" s="1527" t="s">
        <v>10</v>
      </c>
      <c r="J48" s="1527"/>
      <c r="K48" s="1527"/>
      <c r="L48" s="1527"/>
      <c r="M48" s="541"/>
      <c r="N48" s="369"/>
      <c r="O48" s="4"/>
    </row>
    <row r="49" spans="1:15" ht="5.25" customHeight="1">
      <c r="A49" s="4"/>
      <c r="B49" s="270"/>
      <c r="C49" s="17"/>
      <c r="D49" s="18"/>
      <c r="E49" s="13"/>
      <c r="F49" s="16"/>
      <c r="G49" s="15"/>
      <c r="H49" s="16"/>
      <c r="I49" s="256"/>
      <c r="J49" s="256"/>
      <c r="K49" s="256"/>
      <c r="L49" s="256"/>
      <c r="M49" s="541"/>
      <c r="N49" s="369"/>
      <c r="O49" s="4"/>
    </row>
    <row r="50" spans="1:15" ht="12.75" customHeight="1">
      <c r="A50" s="4"/>
      <c r="B50" s="270"/>
      <c r="C50" s="17"/>
      <c r="D50" s="18"/>
      <c r="E50" s="13"/>
      <c r="F50" s="16"/>
      <c r="G50" s="15"/>
      <c r="H50" s="16"/>
      <c r="I50" s="8"/>
      <c r="J50" s="8"/>
      <c r="K50" s="8"/>
      <c r="L50" s="8"/>
      <c r="M50" s="517"/>
      <c r="N50" s="5"/>
      <c r="O50" s="4"/>
    </row>
    <row r="51" spans="1:15" ht="27.75" customHeight="1">
      <c r="A51" s="4"/>
      <c r="B51" s="270"/>
      <c r="C51" s="3"/>
      <c r="D51" s="8"/>
      <c r="E51" s="5"/>
      <c r="F51" s="2"/>
      <c r="G51" s="6"/>
      <c r="H51" s="2"/>
      <c r="I51" s="33"/>
      <c r="J51" s="33"/>
      <c r="K51" s="8"/>
      <c r="L51" s="8"/>
      <c r="M51" s="2"/>
      <c r="N51" s="5"/>
      <c r="O51" s="4"/>
    </row>
    <row r="52" spans="1:15" ht="20.25" customHeight="1">
      <c r="A52" s="4"/>
      <c r="B52" s="270"/>
      <c r="C52" s="5"/>
      <c r="D52" s="5"/>
      <c r="E52" s="5"/>
      <c r="F52" s="5"/>
      <c r="G52" s="5"/>
      <c r="H52" s="5"/>
      <c r="I52" s="5"/>
      <c r="J52" s="5"/>
      <c r="K52" s="5"/>
      <c r="L52" s="5"/>
      <c r="M52" s="5"/>
      <c r="N52" s="5"/>
      <c r="O52" s="4"/>
    </row>
    <row r="53" spans="1:15">
      <c r="A53" s="4"/>
      <c r="B53" s="420">
        <v>2</v>
      </c>
      <c r="C53" s="1525">
        <v>42095</v>
      </c>
      <c r="D53" s="1525"/>
      <c r="E53" s="1525"/>
      <c r="F53" s="1525"/>
      <c r="G53" s="1525"/>
      <c r="H53" s="1525"/>
      <c r="I53" s="8"/>
      <c r="J53" s="8"/>
      <c r="K53" s="8"/>
      <c r="L53" s="8"/>
      <c r="M53" s="8"/>
      <c r="O53" s="4"/>
    </row>
    <row r="64" spans="1:15" ht="8.25" customHeight="1"/>
    <row r="66" spans="13:14" ht="9" customHeight="1">
      <c r="N66" s="9"/>
    </row>
    <row r="67" spans="13:14" ht="8.25" customHeight="1">
      <c r="M67" s="1526"/>
      <c r="N67" s="1526"/>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0"/>
      <c r="C1" s="260"/>
      <c r="D1" s="260"/>
      <c r="E1" s="260"/>
      <c r="F1" s="260"/>
      <c r="G1" s="261"/>
      <c r="H1" s="261"/>
      <c r="I1" s="261"/>
      <c r="J1" s="261"/>
      <c r="K1" s="261"/>
      <c r="L1" s="261"/>
      <c r="M1" s="261"/>
      <c r="N1" s="261"/>
      <c r="O1" s="261"/>
      <c r="P1" s="261"/>
      <c r="Q1" s="261"/>
      <c r="R1" s="261"/>
      <c r="S1" s="261"/>
      <c r="T1" s="261"/>
      <c r="U1" s="261"/>
      <c r="V1" s="261"/>
      <c r="W1" s="261"/>
      <c r="X1" s="1617" t="s">
        <v>337</v>
      </c>
      <c r="Y1" s="1617"/>
      <c r="Z1" s="1617"/>
      <c r="AA1" s="1617"/>
      <c r="AB1" s="1617"/>
      <c r="AC1" s="1617"/>
      <c r="AD1" s="1617"/>
      <c r="AE1" s="1617"/>
      <c r="AF1" s="1617"/>
      <c r="AG1" s="4"/>
      <c r="AH1" s="27"/>
      <c r="AI1" s="27"/>
      <c r="AJ1" s="27"/>
      <c r="AK1" s="27"/>
      <c r="AL1" s="27"/>
      <c r="AM1" s="27"/>
    </row>
    <row r="2" spans="1:57" ht="6" customHeight="1">
      <c r="A2" s="262"/>
      <c r="B2" s="1620"/>
      <c r="C2" s="1620"/>
      <c r="D2" s="1620"/>
      <c r="E2" s="21"/>
      <c r="F2" s="21"/>
      <c r="G2" s="21"/>
      <c r="H2" s="21"/>
      <c r="I2" s="21"/>
      <c r="J2" s="259"/>
      <c r="K2" s="259"/>
      <c r="L2" s="259"/>
      <c r="M2" s="259"/>
      <c r="N2" s="259"/>
      <c r="O2" s="259"/>
      <c r="P2" s="259"/>
      <c r="Q2" s="259"/>
      <c r="R2" s="259"/>
      <c r="S2" s="259"/>
      <c r="T2" s="259"/>
      <c r="U2" s="259"/>
      <c r="V2" s="259"/>
      <c r="W2" s="259"/>
      <c r="X2" s="259"/>
      <c r="Y2" s="259"/>
      <c r="Z2" s="8"/>
      <c r="AA2" s="8"/>
      <c r="AB2" s="8"/>
      <c r="AC2" s="8"/>
      <c r="AD2" s="8"/>
      <c r="AE2" s="8"/>
      <c r="AF2" s="8"/>
      <c r="AG2" s="4"/>
      <c r="AH2" s="27"/>
      <c r="AI2" s="27"/>
      <c r="AJ2" s="27"/>
      <c r="AK2" s="27"/>
      <c r="AL2" s="27"/>
      <c r="AM2" s="27"/>
    </row>
    <row r="3" spans="1:57" ht="12" customHeight="1">
      <c r="A3" s="262"/>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3"/>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2"/>
      <c r="B5" s="8"/>
      <c r="C5" s="13"/>
      <c r="D5" s="13"/>
      <c r="E5" s="13"/>
      <c r="F5" s="1785"/>
      <c r="G5" s="1785"/>
      <c r="H5" s="1785"/>
      <c r="I5" s="1785"/>
      <c r="J5" s="1785"/>
      <c r="K5" s="1785"/>
      <c r="L5" s="1785"/>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2"/>
      <c r="B6" s="8"/>
      <c r="C6" s="13"/>
      <c r="D6" s="13"/>
      <c r="E6" s="15"/>
      <c r="F6" s="1782"/>
      <c r="G6" s="1782"/>
      <c r="H6" s="1782"/>
      <c r="I6" s="1782"/>
      <c r="J6" s="1782"/>
      <c r="K6" s="1782"/>
      <c r="L6" s="1782"/>
      <c r="M6" s="1782"/>
      <c r="N6" s="1782"/>
      <c r="O6" s="1782"/>
      <c r="P6" s="1782"/>
      <c r="Q6" s="1782"/>
      <c r="R6" s="1782"/>
      <c r="S6" s="1782"/>
      <c r="T6" s="1782"/>
      <c r="U6" s="1782"/>
      <c r="V6" s="1782"/>
      <c r="W6" s="15"/>
      <c r="X6" s="1782"/>
      <c r="Y6" s="1782"/>
      <c r="Z6" s="1782"/>
      <c r="AA6" s="1782"/>
      <c r="AB6" s="1782"/>
      <c r="AC6" s="1782"/>
      <c r="AD6" s="1782"/>
      <c r="AE6" s="15"/>
      <c r="AF6" s="8"/>
      <c r="AG6" s="4"/>
      <c r="AH6" s="27"/>
      <c r="AI6" s="27"/>
      <c r="AJ6" s="27"/>
      <c r="AK6" s="27"/>
      <c r="AL6" s="27"/>
      <c r="AM6" s="27"/>
    </row>
    <row r="7" spans="1:57" ht="12.75" customHeight="1">
      <c r="A7" s="262"/>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3"/>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2"/>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2"/>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2"/>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2"/>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2"/>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2"/>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2"/>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2"/>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2"/>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2"/>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2"/>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2"/>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2"/>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2"/>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2"/>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2"/>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2"/>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2"/>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2"/>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2"/>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2"/>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2"/>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2"/>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2"/>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2"/>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2"/>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2"/>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2"/>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2"/>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2"/>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2"/>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2"/>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2"/>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2"/>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2"/>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2"/>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2"/>
      <c r="B45" s="8"/>
      <c r="C45" s="13"/>
      <c r="D45" s="13"/>
      <c r="E45" s="15"/>
      <c r="F45" s="1782"/>
      <c r="G45" s="1782"/>
      <c r="H45" s="1782"/>
      <c r="I45" s="1782"/>
      <c r="J45" s="1782"/>
      <c r="K45" s="1782"/>
      <c r="L45" s="1782"/>
      <c r="M45" s="1782"/>
      <c r="N45" s="1782"/>
      <c r="O45" s="1782"/>
      <c r="P45" s="1782"/>
      <c r="Q45" s="1782"/>
      <c r="R45" s="1782"/>
      <c r="S45" s="1782"/>
      <c r="T45" s="1782"/>
      <c r="U45" s="1782"/>
      <c r="V45" s="1782"/>
      <c r="W45" s="15"/>
      <c r="X45" s="1782"/>
      <c r="Y45" s="1782"/>
      <c r="Z45" s="1782"/>
      <c r="AA45" s="1782"/>
      <c r="AB45" s="1782"/>
      <c r="AC45" s="1782"/>
      <c r="AD45" s="1782"/>
      <c r="AE45" s="15"/>
      <c r="AF45" s="8"/>
      <c r="AG45" s="4"/>
      <c r="AH45" s="27"/>
      <c r="AI45" s="27"/>
      <c r="AJ45" s="27"/>
      <c r="AK45" s="27"/>
      <c r="AL45" s="27"/>
      <c r="AM45" s="27"/>
    </row>
    <row r="46" spans="1:58" ht="12.75" customHeight="1">
      <c r="A46" s="262"/>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2"/>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4"/>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2"/>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2"/>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2"/>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2"/>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2"/>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2"/>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2"/>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2"/>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2"/>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2"/>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2"/>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2"/>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2"/>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2"/>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2"/>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2"/>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2"/>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2"/>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2"/>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2"/>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5"/>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2"/>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2"/>
      <c r="B71" s="418">
        <v>22</v>
      </c>
      <c r="C71" s="1783">
        <v>42095</v>
      </c>
      <c r="D71" s="1784"/>
      <c r="E71" s="1784"/>
      <c r="F71" s="1784"/>
      <c r="G71" s="1780"/>
      <c r="H71" s="1781"/>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76" t="s">
        <v>340</v>
      </c>
      <c r="C1" s="1676"/>
      <c r="D1" s="1676"/>
      <c r="E1" s="1676"/>
      <c r="F1" s="1676"/>
      <c r="G1" s="1676"/>
      <c r="H1" s="1676"/>
      <c r="I1" s="261"/>
      <c r="J1" s="261"/>
      <c r="K1" s="261"/>
      <c r="L1" s="261"/>
      <c r="M1" s="261"/>
      <c r="N1" s="261"/>
      <c r="O1" s="261"/>
      <c r="P1" s="261"/>
      <c r="Q1" s="261"/>
      <c r="R1" s="261"/>
      <c r="S1" s="261"/>
      <c r="T1" s="261"/>
      <c r="U1" s="261"/>
      <c r="V1" s="261"/>
      <c r="W1" s="261"/>
      <c r="X1" s="311"/>
      <c r="Y1" s="265"/>
      <c r="Z1" s="265"/>
      <c r="AA1" s="265"/>
      <c r="AB1" s="265"/>
      <c r="AC1" s="265"/>
      <c r="AD1" s="265"/>
      <c r="AE1" s="265"/>
      <c r="AF1" s="265"/>
      <c r="AG1" s="4"/>
      <c r="AH1" s="27"/>
      <c r="AI1" s="27"/>
      <c r="AJ1" s="27"/>
      <c r="AK1" s="27"/>
      <c r="AL1" s="27"/>
      <c r="AM1" s="27"/>
      <c r="AN1" s="27"/>
      <c r="AO1" s="27"/>
    </row>
    <row r="2" spans="1:57" ht="6" customHeight="1">
      <c r="A2" s="4"/>
      <c r="B2" s="1620"/>
      <c r="C2" s="1620"/>
      <c r="D2" s="1620"/>
      <c r="E2" s="21"/>
      <c r="F2" s="21"/>
      <c r="G2" s="21"/>
      <c r="H2" s="21"/>
      <c r="I2" s="21"/>
      <c r="J2" s="259"/>
      <c r="K2" s="259"/>
      <c r="L2" s="259"/>
      <c r="M2" s="259"/>
      <c r="N2" s="259"/>
      <c r="O2" s="259"/>
      <c r="P2" s="259"/>
      <c r="Q2" s="259"/>
      <c r="R2" s="259"/>
      <c r="S2" s="259"/>
      <c r="T2" s="259"/>
      <c r="U2" s="259"/>
      <c r="V2" s="259"/>
      <c r="W2" s="259"/>
      <c r="X2" s="259"/>
      <c r="Y2" s="259"/>
      <c r="Z2" s="8"/>
      <c r="AA2" s="8"/>
      <c r="AB2" s="8"/>
      <c r="AC2" s="8"/>
      <c r="AD2" s="8"/>
      <c r="AE2" s="8"/>
      <c r="AF2" s="8"/>
      <c r="AG2" s="270"/>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0"/>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69"/>
      <c r="AH4" s="66"/>
      <c r="AI4" s="66"/>
      <c r="AJ4" s="66"/>
      <c r="AK4" s="66"/>
      <c r="AL4" s="66"/>
      <c r="AM4" s="66"/>
      <c r="AN4" s="66"/>
      <c r="AO4" s="66"/>
    </row>
    <row r="5" spans="1:57" ht="3.75" customHeight="1">
      <c r="A5" s="4"/>
      <c r="B5" s="8"/>
      <c r="C5" s="13"/>
      <c r="D5" s="13"/>
      <c r="E5" s="13"/>
      <c r="F5" s="1785"/>
      <c r="G5" s="1785"/>
      <c r="H5" s="1785"/>
      <c r="I5" s="1785"/>
      <c r="J5" s="1785"/>
      <c r="K5" s="1785"/>
      <c r="L5" s="1785"/>
      <c r="M5" s="13"/>
      <c r="N5" s="13"/>
      <c r="O5" s="13"/>
      <c r="P5" s="13"/>
      <c r="Q5" s="13"/>
      <c r="R5" s="5"/>
      <c r="S5" s="5"/>
      <c r="T5" s="5"/>
      <c r="U5" s="79"/>
      <c r="V5" s="5"/>
      <c r="W5" s="5"/>
      <c r="X5" s="5"/>
      <c r="Y5" s="5"/>
      <c r="Z5" s="5"/>
      <c r="AA5" s="5"/>
      <c r="AB5" s="5"/>
      <c r="AC5" s="5"/>
      <c r="AD5" s="5"/>
      <c r="AE5" s="5"/>
      <c r="AF5" s="8"/>
      <c r="AG5" s="270"/>
      <c r="AH5" s="27"/>
      <c r="AI5" s="27"/>
      <c r="AJ5" s="27"/>
      <c r="AK5" s="27"/>
      <c r="AL5" s="27"/>
      <c r="AM5" s="27"/>
      <c r="AN5" s="27"/>
      <c r="AO5" s="27"/>
    </row>
    <row r="6" spans="1:57" ht="9.75" customHeight="1">
      <c r="A6" s="4"/>
      <c r="B6" s="8"/>
      <c r="C6" s="13"/>
      <c r="D6" s="13"/>
      <c r="E6" s="15"/>
      <c r="F6" s="1782"/>
      <c r="G6" s="1782"/>
      <c r="H6" s="1782"/>
      <c r="I6" s="1782"/>
      <c r="J6" s="1782"/>
      <c r="K6" s="1782"/>
      <c r="L6" s="1782"/>
      <c r="M6" s="1782"/>
      <c r="N6" s="1782"/>
      <c r="O6" s="1782"/>
      <c r="P6" s="1782"/>
      <c r="Q6" s="1782"/>
      <c r="R6" s="1782"/>
      <c r="S6" s="1782"/>
      <c r="T6" s="1782"/>
      <c r="U6" s="1782"/>
      <c r="V6" s="1782"/>
      <c r="W6" s="15"/>
      <c r="X6" s="1782"/>
      <c r="Y6" s="1782"/>
      <c r="Z6" s="1782"/>
      <c r="AA6" s="1782"/>
      <c r="AB6" s="1782"/>
      <c r="AC6" s="1782"/>
      <c r="AD6" s="1782"/>
      <c r="AE6" s="15"/>
      <c r="AF6" s="8"/>
      <c r="AG6" s="270"/>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0"/>
      <c r="AH7" s="27"/>
      <c r="AI7" s="108"/>
      <c r="AJ7" s="108"/>
      <c r="AK7" s="108"/>
      <c r="AL7" s="27"/>
      <c r="AM7" s="27"/>
      <c r="AN7" s="27"/>
      <c r="AO7" s="27"/>
    </row>
    <row r="8" spans="1:57" s="62" customFormat="1" ht="13.5" hidden="1" customHeight="1">
      <c r="A8" s="59"/>
      <c r="B8" s="60"/>
      <c r="C8" s="1786"/>
      <c r="D8" s="1786"/>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2"/>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2"/>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89"/>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0"/>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0"/>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0"/>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0"/>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0"/>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0"/>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0"/>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0"/>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0"/>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0"/>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0"/>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0"/>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0"/>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0"/>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0"/>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0"/>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0"/>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0"/>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0"/>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0"/>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0"/>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0"/>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0"/>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0"/>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0"/>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0"/>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0"/>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0"/>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0"/>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0"/>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0"/>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0"/>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0"/>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0"/>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0"/>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0"/>
      <c r="AH46" s="27"/>
      <c r="AI46" s="27"/>
      <c r="AJ46" s="27"/>
      <c r="AK46" s="27"/>
      <c r="AL46" s="27"/>
      <c r="AM46" s="27"/>
      <c r="AN46" s="27"/>
      <c r="AO46" s="27"/>
    </row>
    <row r="47" spans="1:53" ht="11.25" customHeight="1">
      <c r="A47" s="4"/>
      <c r="B47" s="8"/>
      <c r="C47" s="13"/>
      <c r="D47" s="13"/>
      <c r="E47" s="15"/>
      <c r="F47" s="1782"/>
      <c r="G47" s="1782"/>
      <c r="H47" s="1782"/>
      <c r="I47" s="1782"/>
      <c r="J47" s="1782"/>
      <c r="K47" s="1782"/>
      <c r="L47" s="1782"/>
      <c r="M47" s="1782"/>
      <c r="N47" s="1782"/>
      <c r="O47" s="1782"/>
      <c r="P47" s="1782"/>
      <c r="Q47" s="1782"/>
      <c r="R47" s="1782"/>
      <c r="S47" s="1782"/>
      <c r="T47" s="1782"/>
      <c r="U47" s="1782"/>
      <c r="V47" s="1782"/>
      <c r="W47" s="15"/>
      <c r="X47" s="1782"/>
      <c r="Y47" s="1782"/>
      <c r="Z47" s="1782"/>
      <c r="AA47" s="1782"/>
      <c r="AB47" s="1782"/>
      <c r="AC47" s="1782"/>
      <c r="AD47" s="1782"/>
      <c r="AE47" s="15"/>
      <c r="AF47" s="8"/>
      <c r="AG47" s="270"/>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0"/>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0"/>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2"/>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0"/>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0"/>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0"/>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0"/>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0"/>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0"/>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0"/>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0"/>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0"/>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0"/>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0"/>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0"/>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0"/>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0"/>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0"/>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0"/>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0"/>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0"/>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0"/>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0"/>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6"/>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0"/>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41">
        <v>42095</v>
      </c>
      <c r="AA73" s="1541"/>
      <c r="AB73" s="1541"/>
      <c r="AC73" s="1541"/>
      <c r="AD73" s="1541"/>
      <c r="AE73" s="1541"/>
      <c r="AF73" s="418">
        <v>23</v>
      </c>
      <c r="AG73" s="270"/>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6"/>
      <c r="B1" s="386"/>
      <c r="C1" s="386"/>
      <c r="D1" s="386"/>
      <c r="E1" s="386"/>
    </row>
    <row r="2" spans="1:5" ht="13.5" customHeight="1">
      <c r="A2" s="386"/>
      <c r="B2" s="386"/>
      <c r="C2" s="386"/>
      <c r="D2" s="386"/>
      <c r="E2" s="386"/>
    </row>
    <row r="3" spans="1:5" ht="13.5" customHeight="1">
      <c r="A3" s="386"/>
      <c r="B3" s="386"/>
      <c r="C3" s="386"/>
      <c r="D3" s="386"/>
      <c r="E3" s="386"/>
    </row>
    <row r="4" spans="1:5" s="12" customFormat="1" ht="13.5" customHeight="1">
      <c r="A4" s="386"/>
      <c r="B4" s="386"/>
      <c r="C4" s="386"/>
      <c r="D4" s="386"/>
      <c r="E4" s="386"/>
    </row>
    <row r="5" spans="1:5" ht="13.5" customHeight="1">
      <c r="A5" s="386"/>
      <c r="B5" s="386"/>
      <c r="C5" s="386"/>
      <c r="D5" s="386"/>
      <c r="E5" s="386"/>
    </row>
    <row r="6" spans="1:5" ht="13.5" customHeight="1">
      <c r="A6" s="386"/>
      <c r="B6" s="386"/>
      <c r="C6" s="386"/>
      <c r="D6" s="386"/>
      <c r="E6" s="386"/>
    </row>
    <row r="7" spans="1:5" ht="13.5" customHeight="1">
      <c r="A7" s="386"/>
      <c r="B7" s="386"/>
      <c r="C7" s="386"/>
      <c r="D7" s="386"/>
      <c r="E7" s="386"/>
    </row>
    <row r="8" spans="1:5" ht="13.5" customHeight="1">
      <c r="A8" s="386"/>
      <c r="B8" s="386"/>
      <c r="C8" s="386"/>
      <c r="D8" s="386"/>
      <c r="E8" s="386"/>
    </row>
    <row r="9" spans="1:5" ht="13.5" customHeight="1">
      <c r="A9" s="386"/>
      <c r="B9" s="386"/>
      <c r="C9" s="386"/>
      <c r="D9" s="386"/>
      <c r="E9" s="386"/>
    </row>
    <row r="10" spans="1:5" ht="13.5" customHeight="1">
      <c r="A10" s="386"/>
      <c r="B10" s="386"/>
      <c r="C10" s="386"/>
      <c r="D10" s="386"/>
      <c r="E10" s="386"/>
    </row>
    <row r="11" spans="1:5" ht="13.5" customHeight="1">
      <c r="A11" s="386"/>
      <c r="B11" s="386"/>
      <c r="C11" s="386"/>
      <c r="D11" s="386"/>
      <c r="E11" s="386"/>
    </row>
    <row r="12" spans="1:5" ht="13.5" customHeight="1">
      <c r="A12" s="386"/>
      <c r="B12" s="386"/>
      <c r="C12" s="386"/>
      <c r="D12" s="386"/>
      <c r="E12" s="386"/>
    </row>
    <row r="13" spans="1:5" ht="13.5" customHeight="1">
      <c r="A13" s="386"/>
      <c r="B13" s="386"/>
      <c r="C13" s="386"/>
      <c r="D13" s="386"/>
      <c r="E13" s="386"/>
    </row>
    <row r="14" spans="1:5" ht="13.5" customHeight="1">
      <c r="A14" s="386"/>
      <c r="B14" s="386"/>
      <c r="C14" s="386"/>
      <c r="D14" s="386"/>
      <c r="E14" s="386"/>
    </row>
    <row r="15" spans="1:5" ht="13.5" customHeight="1">
      <c r="A15" s="386"/>
      <c r="B15" s="386"/>
      <c r="C15" s="386"/>
      <c r="D15" s="386"/>
      <c r="E15" s="386"/>
    </row>
    <row r="16" spans="1:5" ht="13.5" customHeight="1">
      <c r="A16" s="386"/>
      <c r="B16" s="386"/>
      <c r="C16" s="386"/>
      <c r="D16" s="386"/>
      <c r="E16" s="386"/>
    </row>
    <row r="17" spans="1:5" ht="13.5" customHeight="1">
      <c r="A17" s="386"/>
      <c r="B17" s="386"/>
      <c r="C17" s="386"/>
      <c r="D17" s="386"/>
      <c r="E17" s="386"/>
    </row>
    <row r="18" spans="1:5" ht="13.5" customHeight="1">
      <c r="A18" s="386"/>
      <c r="B18" s="386"/>
      <c r="C18" s="386"/>
      <c r="D18" s="386"/>
      <c r="E18" s="386"/>
    </row>
    <row r="19" spans="1:5" ht="13.5" customHeight="1">
      <c r="A19" s="386"/>
      <c r="B19" s="386"/>
      <c r="C19" s="386"/>
      <c r="D19" s="386"/>
      <c r="E19" s="386"/>
    </row>
    <row r="20" spans="1:5" ht="13.5" customHeight="1">
      <c r="A20" s="386"/>
      <c r="B20" s="386"/>
      <c r="C20" s="386"/>
      <c r="D20" s="386"/>
      <c r="E20" s="386"/>
    </row>
    <row r="21" spans="1:5" ht="13.5" customHeight="1">
      <c r="A21" s="386"/>
      <c r="B21" s="386"/>
      <c r="C21" s="386"/>
      <c r="D21" s="386"/>
      <c r="E21" s="386"/>
    </row>
    <row r="22" spans="1:5" ht="13.5" customHeight="1">
      <c r="A22" s="386"/>
      <c r="B22" s="386"/>
      <c r="C22" s="386"/>
      <c r="D22" s="386"/>
      <c r="E22" s="386"/>
    </row>
    <row r="23" spans="1:5" ht="13.5" customHeight="1">
      <c r="A23" s="386"/>
      <c r="B23" s="386"/>
      <c r="C23" s="386"/>
      <c r="D23" s="386"/>
      <c r="E23" s="386"/>
    </row>
    <row r="24" spans="1:5" ht="13.5" customHeight="1">
      <c r="A24" s="386"/>
      <c r="B24" s="386"/>
      <c r="C24" s="386"/>
      <c r="D24" s="386"/>
      <c r="E24" s="386"/>
    </row>
    <row r="25" spans="1:5" ht="13.5" customHeight="1">
      <c r="A25" s="386"/>
      <c r="B25" s="386"/>
      <c r="C25" s="386"/>
      <c r="D25" s="386"/>
      <c r="E25" s="386"/>
    </row>
    <row r="26" spans="1:5" ht="13.5" customHeight="1">
      <c r="A26" s="386"/>
      <c r="B26" s="386"/>
      <c r="C26" s="386"/>
      <c r="D26" s="386"/>
      <c r="E26" s="386"/>
    </row>
    <row r="27" spans="1:5" ht="13.5" customHeight="1">
      <c r="A27" s="386"/>
      <c r="B27" s="386"/>
      <c r="C27" s="386"/>
      <c r="D27" s="386"/>
      <c r="E27" s="386"/>
    </row>
    <row r="28" spans="1:5" ht="13.5" customHeight="1">
      <c r="A28" s="386"/>
      <c r="B28" s="386"/>
      <c r="C28" s="386"/>
      <c r="D28" s="386"/>
      <c r="E28" s="386"/>
    </row>
    <row r="29" spans="1:5" ht="13.5" customHeight="1">
      <c r="A29" s="386"/>
      <c r="B29" s="386"/>
      <c r="C29" s="386"/>
      <c r="D29" s="386"/>
      <c r="E29" s="386"/>
    </row>
    <row r="30" spans="1:5" ht="13.5" customHeight="1">
      <c r="A30" s="386"/>
      <c r="B30" s="386"/>
      <c r="C30" s="386"/>
      <c r="D30" s="386"/>
      <c r="E30" s="386"/>
    </row>
    <row r="31" spans="1:5" ht="13.5" customHeight="1">
      <c r="A31" s="386"/>
      <c r="B31" s="386"/>
      <c r="C31" s="386"/>
      <c r="D31" s="386"/>
      <c r="E31" s="386"/>
    </row>
    <row r="32" spans="1:5" ht="13.5" customHeight="1">
      <c r="A32" s="386"/>
      <c r="B32" s="386"/>
      <c r="C32" s="386"/>
      <c r="D32" s="386"/>
      <c r="E32" s="386"/>
    </row>
    <row r="33" spans="1:5" ht="13.5" customHeight="1">
      <c r="A33" s="386"/>
      <c r="B33" s="386"/>
      <c r="C33" s="386"/>
      <c r="D33" s="386"/>
      <c r="E33" s="386"/>
    </row>
    <row r="34" spans="1:5" ht="13.5" customHeight="1">
      <c r="A34" s="386"/>
      <c r="B34" s="386"/>
      <c r="C34" s="386"/>
      <c r="D34" s="386"/>
      <c r="E34" s="386"/>
    </row>
    <row r="35" spans="1:5" ht="13.5" customHeight="1">
      <c r="A35" s="386"/>
      <c r="B35" s="386"/>
      <c r="C35" s="386"/>
      <c r="D35" s="386"/>
      <c r="E35" s="386"/>
    </row>
    <row r="36" spans="1:5" ht="13.5" customHeight="1">
      <c r="A36" s="386"/>
      <c r="B36" s="386"/>
      <c r="C36" s="386"/>
      <c r="D36" s="386"/>
      <c r="E36" s="386"/>
    </row>
    <row r="37" spans="1:5" ht="13.5" customHeight="1">
      <c r="A37" s="386"/>
      <c r="B37" s="386"/>
      <c r="C37" s="386"/>
      <c r="D37" s="386"/>
      <c r="E37" s="386"/>
    </row>
    <row r="38" spans="1:5" ht="13.5" customHeight="1">
      <c r="A38" s="386"/>
      <c r="B38" s="386"/>
      <c r="C38" s="386"/>
      <c r="D38" s="386"/>
      <c r="E38" s="386"/>
    </row>
    <row r="39" spans="1:5" ht="13.5" customHeight="1">
      <c r="A39" s="386"/>
      <c r="B39" s="386"/>
      <c r="C39" s="386"/>
      <c r="D39" s="386"/>
      <c r="E39" s="386"/>
    </row>
    <row r="40" spans="1:5" ht="13.5" customHeight="1">
      <c r="A40" s="386"/>
      <c r="B40" s="386"/>
      <c r="C40" s="386"/>
      <c r="D40" s="386"/>
      <c r="E40" s="386"/>
    </row>
    <row r="41" spans="1:5" ht="13.5" customHeight="1">
      <c r="A41" s="386"/>
      <c r="B41" s="386"/>
      <c r="C41" s="386"/>
      <c r="D41" s="386"/>
      <c r="E41" s="386"/>
    </row>
    <row r="42" spans="1:5" ht="18.75" customHeight="1">
      <c r="A42" s="386"/>
      <c r="B42" s="386" t="s">
        <v>335</v>
      </c>
      <c r="C42" s="386"/>
      <c r="D42" s="386"/>
      <c r="E42" s="386"/>
    </row>
    <row r="43" spans="1:5" ht="9" customHeight="1">
      <c r="A43" s="385"/>
      <c r="B43" s="429"/>
      <c r="C43" s="430"/>
      <c r="D43" s="431"/>
      <c r="E43" s="385"/>
    </row>
    <row r="44" spans="1:5" ht="13.5" customHeight="1">
      <c r="A44" s="385"/>
      <c r="B44" s="429"/>
      <c r="C44" s="426"/>
      <c r="D44" s="432" t="s">
        <v>331</v>
      </c>
      <c r="E44" s="385"/>
    </row>
    <row r="45" spans="1:5" ht="13.5" customHeight="1">
      <c r="A45" s="385"/>
      <c r="B45" s="429"/>
      <c r="C45" s="438"/>
      <c r="D45" s="437" t="s">
        <v>332</v>
      </c>
      <c r="E45" s="385"/>
    </row>
    <row r="46" spans="1:5" ht="13.5" customHeight="1">
      <c r="A46" s="385"/>
      <c r="B46" s="429"/>
      <c r="C46" s="433"/>
      <c r="D46" s="431"/>
      <c r="E46" s="385"/>
    </row>
    <row r="47" spans="1:5" ht="13.5" customHeight="1">
      <c r="A47" s="385"/>
      <c r="B47" s="429"/>
      <c r="C47" s="427"/>
      <c r="D47" s="432" t="s">
        <v>333</v>
      </c>
      <c r="E47" s="385"/>
    </row>
    <row r="48" spans="1:5" ht="13.5" customHeight="1">
      <c r="A48" s="385"/>
      <c r="B48" s="429"/>
      <c r="C48" s="430"/>
      <c r="D48" s="667" t="s">
        <v>332</v>
      </c>
      <c r="E48" s="385"/>
    </row>
    <row r="49" spans="1:5" ht="13.5" customHeight="1">
      <c r="A49" s="385"/>
      <c r="B49" s="429"/>
      <c r="C49" s="430"/>
      <c r="D49" s="431"/>
      <c r="E49" s="385"/>
    </row>
    <row r="50" spans="1:5" ht="13.5" customHeight="1">
      <c r="A50" s="385"/>
      <c r="B50" s="429"/>
      <c r="C50" s="428"/>
      <c r="D50" s="432" t="s">
        <v>334</v>
      </c>
      <c r="E50" s="385"/>
    </row>
    <row r="51" spans="1:5" ht="13.5" customHeight="1">
      <c r="A51" s="385"/>
      <c r="B51" s="429"/>
      <c r="C51" s="430"/>
      <c r="D51" s="667" t="s">
        <v>432</v>
      </c>
      <c r="E51" s="385"/>
    </row>
    <row r="52" spans="1:5" ht="25.5" customHeight="1">
      <c r="A52" s="385"/>
      <c r="B52" s="434"/>
      <c r="C52" s="435"/>
      <c r="D52" s="436"/>
      <c r="E52" s="385"/>
    </row>
    <row r="53" spans="1:5">
      <c r="A53" s="385"/>
      <c r="B53" s="386"/>
      <c r="C53" s="388"/>
      <c r="D53" s="387"/>
      <c r="E53" s="385"/>
    </row>
    <row r="54" spans="1:5" ht="94.5" customHeight="1">
      <c r="A54" s="385"/>
      <c r="B54" s="386"/>
      <c r="C54" s="388"/>
      <c r="D54" s="387"/>
      <c r="E54" s="385"/>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49"/>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49" t="s">
        <v>321</v>
      </c>
      <c r="C1" s="1550"/>
      <c r="D1" s="1550"/>
      <c r="E1" s="1550"/>
      <c r="F1" s="37"/>
      <c r="G1" s="37"/>
      <c r="H1" s="37"/>
      <c r="I1" s="37"/>
      <c r="J1" s="37"/>
      <c r="K1" s="37"/>
      <c r="L1" s="37"/>
      <c r="M1" s="379"/>
      <c r="N1" s="379"/>
      <c r="O1" s="38"/>
    </row>
    <row r="2" spans="1:15" ht="8.25" customHeight="1">
      <c r="A2" s="36"/>
      <c r="B2" s="384"/>
      <c r="C2" s="380"/>
      <c r="D2" s="380"/>
      <c r="E2" s="380"/>
      <c r="F2" s="380"/>
      <c r="G2" s="380"/>
      <c r="H2" s="381"/>
      <c r="I2" s="381"/>
      <c r="J2" s="381"/>
      <c r="K2" s="381"/>
      <c r="L2" s="381"/>
      <c r="M2" s="381"/>
      <c r="N2" s="382"/>
      <c r="O2" s="40"/>
    </row>
    <row r="3" spans="1:15" s="44" customFormat="1" ht="11.25" customHeight="1">
      <c r="A3" s="41"/>
      <c r="B3" s="42"/>
      <c r="C3" s="1551" t="s">
        <v>54</v>
      </c>
      <c r="D3" s="1551"/>
      <c r="E3" s="1551"/>
      <c r="F3" s="1551"/>
      <c r="G3" s="1551"/>
      <c r="H3" s="1551"/>
      <c r="I3" s="1551"/>
      <c r="J3" s="1551"/>
      <c r="K3" s="1551"/>
      <c r="L3" s="1551"/>
      <c r="M3" s="1551"/>
      <c r="N3" s="383"/>
      <c r="O3" s="43"/>
    </row>
    <row r="4" spans="1:15" s="44" customFormat="1" ht="11.25">
      <c r="A4" s="41"/>
      <c r="B4" s="42"/>
      <c r="C4" s="1551"/>
      <c r="D4" s="1551"/>
      <c r="E4" s="1551"/>
      <c r="F4" s="1551"/>
      <c r="G4" s="1551"/>
      <c r="H4" s="1551"/>
      <c r="I4" s="1551"/>
      <c r="J4" s="1551"/>
      <c r="K4" s="1551"/>
      <c r="L4" s="1551"/>
      <c r="M4" s="1551"/>
      <c r="N4" s="383"/>
      <c r="O4" s="43"/>
    </row>
    <row r="5" spans="1:15" s="44" customFormat="1" ht="3" customHeight="1">
      <c r="A5" s="41"/>
      <c r="B5" s="42"/>
      <c r="C5" s="45"/>
      <c r="D5" s="45"/>
      <c r="E5" s="45"/>
      <c r="F5" s="45"/>
      <c r="G5" s="45"/>
      <c r="H5" s="45"/>
      <c r="I5" s="45"/>
      <c r="J5" s="42"/>
      <c r="K5" s="42"/>
      <c r="L5" s="42"/>
      <c r="M5" s="46"/>
      <c r="N5" s="383"/>
      <c r="O5" s="43"/>
    </row>
    <row r="6" spans="1:15" s="44" customFormat="1" ht="18" customHeight="1">
      <c r="A6" s="41"/>
      <c r="B6" s="42"/>
      <c r="C6" s="47"/>
      <c r="D6" s="1544" t="s">
        <v>394</v>
      </c>
      <c r="E6" s="1544"/>
      <c r="F6" s="1544"/>
      <c r="G6" s="1544"/>
      <c r="H6" s="1544"/>
      <c r="I6" s="1544"/>
      <c r="J6" s="1544"/>
      <c r="K6" s="1544"/>
      <c r="L6" s="1544"/>
      <c r="M6" s="1544"/>
      <c r="N6" s="383"/>
      <c r="O6" s="43"/>
    </row>
    <row r="7" spans="1:15" s="44" customFormat="1" ht="3" customHeight="1">
      <c r="A7" s="41"/>
      <c r="B7" s="42"/>
      <c r="C7" s="45"/>
      <c r="D7" s="45"/>
      <c r="E7" s="45"/>
      <c r="F7" s="45"/>
      <c r="G7" s="45"/>
      <c r="H7" s="45"/>
      <c r="I7" s="45"/>
      <c r="J7" s="42"/>
      <c r="K7" s="42"/>
      <c r="L7" s="42"/>
      <c r="M7" s="46"/>
      <c r="N7" s="383"/>
      <c r="O7" s="43"/>
    </row>
    <row r="8" spans="1:15" s="44" customFormat="1" ht="92.25" customHeight="1">
      <c r="A8" s="41"/>
      <c r="B8" s="42"/>
      <c r="C8" s="45"/>
      <c r="D8" s="1545" t="s">
        <v>395</v>
      </c>
      <c r="E8" s="1544"/>
      <c r="F8" s="1544"/>
      <c r="G8" s="1544"/>
      <c r="H8" s="1544"/>
      <c r="I8" s="1544"/>
      <c r="J8" s="1544"/>
      <c r="K8" s="1544"/>
      <c r="L8" s="1544"/>
      <c r="M8" s="1544"/>
      <c r="N8" s="383"/>
      <c r="O8" s="43"/>
    </row>
    <row r="9" spans="1:15" s="44" customFormat="1" ht="3" customHeight="1">
      <c r="A9" s="41"/>
      <c r="B9" s="42"/>
      <c r="C9" s="45"/>
      <c r="D9" s="45"/>
      <c r="E9" s="45"/>
      <c r="F9" s="45"/>
      <c r="G9" s="45"/>
      <c r="H9" s="45"/>
      <c r="I9" s="45"/>
      <c r="J9" s="42"/>
      <c r="K9" s="42"/>
      <c r="L9" s="42"/>
      <c r="M9" s="46"/>
      <c r="N9" s="383"/>
      <c r="O9" s="43"/>
    </row>
    <row r="10" spans="1:15" s="44" customFormat="1" ht="67.5" customHeight="1">
      <c r="A10" s="41"/>
      <c r="B10" s="42"/>
      <c r="C10" s="45"/>
      <c r="D10" s="1552" t="s">
        <v>396</v>
      </c>
      <c r="E10" s="1552"/>
      <c r="F10" s="1552"/>
      <c r="G10" s="1552"/>
      <c r="H10" s="1552"/>
      <c r="I10" s="1552"/>
      <c r="J10" s="1552"/>
      <c r="K10" s="1552"/>
      <c r="L10" s="1552"/>
      <c r="M10" s="1552"/>
      <c r="N10" s="383"/>
      <c r="O10" s="43"/>
    </row>
    <row r="11" spans="1:15" s="44" customFormat="1" ht="3" customHeight="1">
      <c r="A11" s="41"/>
      <c r="B11" s="42"/>
      <c r="C11" s="45"/>
      <c r="D11" s="257"/>
      <c r="E11" s="257"/>
      <c r="F11" s="257"/>
      <c r="G11" s="257"/>
      <c r="H11" s="257"/>
      <c r="I11" s="257"/>
      <c r="J11" s="257"/>
      <c r="K11" s="257"/>
      <c r="L11" s="257"/>
      <c r="M11" s="257"/>
      <c r="N11" s="383"/>
      <c r="O11" s="43"/>
    </row>
    <row r="12" spans="1:15" s="44" customFormat="1" ht="53.25" customHeight="1">
      <c r="A12" s="41"/>
      <c r="B12" s="42"/>
      <c r="C12" s="45"/>
      <c r="D12" s="1544" t="s">
        <v>397</v>
      </c>
      <c r="E12" s="1544"/>
      <c r="F12" s="1544"/>
      <c r="G12" s="1544"/>
      <c r="H12" s="1544"/>
      <c r="I12" s="1544"/>
      <c r="J12" s="1544"/>
      <c r="K12" s="1544"/>
      <c r="L12" s="1544"/>
      <c r="M12" s="1544"/>
      <c r="N12" s="383"/>
      <c r="O12" s="43"/>
    </row>
    <row r="13" spans="1:15" s="44" customFormat="1" ht="3" customHeight="1">
      <c r="A13" s="41"/>
      <c r="B13" s="42"/>
      <c r="C13" s="45"/>
      <c r="D13" s="257"/>
      <c r="E13" s="257"/>
      <c r="F13" s="257"/>
      <c r="G13" s="257"/>
      <c r="H13" s="257"/>
      <c r="I13" s="257"/>
      <c r="J13" s="257"/>
      <c r="K13" s="257"/>
      <c r="L13" s="257"/>
      <c r="M13" s="257"/>
      <c r="N13" s="383"/>
      <c r="O13" s="43"/>
    </row>
    <row r="14" spans="1:15" s="44" customFormat="1" ht="23.25" customHeight="1">
      <c r="A14" s="41"/>
      <c r="B14" s="42"/>
      <c r="C14" s="45"/>
      <c r="D14" s="1544" t="s">
        <v>398</v>
      </c>
      <c r="E14" s="1544"/>
      <c r="F14" s="1544"/>
      <c r="G14" s="1544"/>
      <c r="H14" s="1544"/>
      <c r="I14" s="1544"/>
      <c r="J14" s="1544"/>
      <c r="K14" s="1544"/>
      <c r="L14" s="1544"/>
      <c r="M14" s="1544"/>
      <c r="N14" s="383"/>
      <c r="O14" s="43"/>
    </row>
    <row r="15" spans="1:15" s="44" customFormat="1" ht="3" customHeight="1">
      <c r="A15" s="41"/>
      <c r="B15" s="42"/>
      <c r="C15" s="45"/>
      <c r="D15" s="257"/>
      <c r="E15" s="257"/>
      <c r="F15" s="257"/>
      <c r="G15" s="257"/>
      <c r="H15" s="257"/>
      <c r="I15" s="257"/>
      <c r="J15" s="257"/>
      <c r="K15" s="257"/>
      <c r="L15" s="257"/>
      <c r="M15" s="257"/>
      <c r="N15" s="383"/>
      <c r="O15" s="43"/>
    </row>
    <row r="16" spans="1:15" s="44" customFormat="1" ht="23.25" customHeight="1">
      <c r="A16" s="41"/>
      <c r="B16" s="42"/>
      <c r="C16" s="45"/>
      <c r="D16" s="1544" t="s">
        <v>399</v>
      </c>
      <c r="E16" s="1544"/>
      <c r="F16" s="1544"/>
      <c r="G16" s="1544"/>
      <c r="H16" s="1544"/>
      <c r="I16" s="1544"/>
      <c r="J16" s="1544"/>
      <c r="K16" s="1544"/>
      <c r="L16" s="1544"/>
      <c r="M16" s="1544"/>
      <c r="N16" s="383"/>
      <c r="O16" s="43"/>
    </row>
    <row r="17" spans="1:15" s="44" customFormat="1" ht="3" customHeight="1">
      <c r="A17" s="41"/>
      <c r="B17" s="42"/>
      <c r="C17" s="45"/>
      <c r="D17" s="257"/>
      <c r="E17" s="257"/>
      <c r="F17" s="257"/>
      <c r="G17" s="257"/>
      <c r="H17" s="257"/>
      <c r="I17" s="257"/>
      <c r="J17" s="257"/>
      <c r="K17" s="257"/>
      <c r="L17" s="257"/>
      <c r="M17" s="257"/>
      <c r="N17" s="383"/>
      <c r="O17" s="43"/>
    </row>
    <row r="18" spans="1:15" s="44" customFormat="1" ht="23.25" customHeight="1">
      <c r="A18" s="41"/>
      <c r="B18" s="42"/>
      <c r="C18" s="45"/>
      <c r="D18" s="1545" t="s">
        <v>400</v>
      </c>
      <c r="E18" s="1544"/>
      <c r="F18" s="1544"/>
      <c r="G18" s="1544"/>
      <c r="H18" s="1544"/>
      <c r="I18" s="1544"/>
      <c r="J18" s="1544"/>
      <c r="K18" s="1544"/>
      <c r="L18" s="1544"/>
      <c r="M18" s="1544"/>
      <c r="N18" s="383"/>
      <c r="O18" s="43"/>
    </row>
    <row r="19" spans="1:15" s="44" customFormat="1" ht="3" customHeight="1">
      <c r="A19" s="41"/>
      <c r="B19" s="42"/>
      <c r="C19" s="45"/>
      <c r="D19" s="257"/>
      <c r="E19" s="257"/>
      <c r="F19" s="257"/>
      <c r="G19" s="257"/>
      <c r="H19" s="257"/>
      <c r="I19" s="257"/>
      <c r="J19" s="257"/>
      <c r="K19" s="257"/>
      <c r="L19" s="257"/>
      <c r="M19" s="257"/>
      <c r="N19" s="383"/>
      <c r="O19" s="43"/>
    </row>
    <row r="20" spans="1:15" s="44" customFormat="1" ht="14.25" customHeight="1">
      <c r="A20" s="41"/>
      <c r="B20" s="42"/>
      <c r="C20" s="45"/>
      <c r="D20" s="1544" t="s">
        <v>401</v>
      </c>
      <c r="E20" s="1544"/>
      <c r="F20" s="1544"/>
      <c r="G20" s="1544"/>
      <c r="H20" s="1544"/>
      <c r="I20" s="1544"/>
      <c r="J20" s="1544"/>
      <c r="K20" s="1544"/>
      <c r="L20" s="1544"/>
      <c r="M20" s="1544"/>
      <c r="N20" s="383"/>
      <c r="O20" s="43"/>
    </row>
    <row r="21" spans="1:15" s="44" customFormat="1" ht="3" customHeight="1">
      <c r="A21" s="41"/>
      <c r="B21" s="42"/>
      <c r="C21" s="45"/>
      <c r="D21" s="257"/>
      <c r="E21" s="257"/>
      <c r="F21" s="257"/>
      <c r="G21" s="257"/>
      <c r="H21" s="257"/>
      <c r="I21" s="257"/>
      <c r="J21" s="257"/>
      <c r="K21" s="257"/>
      <c r="L21" s="257"/>
      <c r="M21" s="257"/>
      <c r="N21" s="383"/>
      <c r="O21" s="43"/>
    </row>
    <row r="22" spans="1:15" s="44" customFormat="1" ht="32.25" customHeight="1">
      <c r="A22" s="41"/>
      <c r="B22" s="42"/>
      <c r="C22" s="45"/>
      <c r="D22" s="1544" t="s">
        <v>402</v>
      </c>
      <c r="E22" s="1544"/>
      <c r="F22" s="1544"/>
      <c r="G22" s="1544"/>
      <c r="H22" s="1544"/>
      <c r="I22" s="1544"/>
      <c r="J22" s="1544"/>
      <c r="K22" s="1544"/>
      <c r="L22" s="1544"/>
      <c r="M22" s="1544"/>
      <c r="N22" s="383"/>
      <c r="O22" s="43"/>
    </row>
    <row r="23" spans="1:15" s="44" customFormat="1" ht="3" customHeight="1">
      <c r="A23" s="41"/>
      <c r="B23" s="42"/>
      <c r="C23" s="45"/>
      <c r="D23" s="257"/>
      <c r="E23" s="257"/>
      <c r="F23" s="257"/>
      <c r="G23" s="257"/>
      <c r="H23" s="257"/>
      <c r="I23" s="257"/>
      <c r="J23" s="257"/>
      <c r="K23" s="257"/>
      <c r="L23" s="257"/>
      <c r="M23" s="257"/>
      <c r="N23" s="383"/>
      <c r="O23" s="43"/>
    </row>
    <row r="24" spans="1:15" s="44" customFormat="1" ht="81.75" customHeight="1">
      <c r="A24" s="41"/>
      <c r="B24" s="42"/>
      <c r="C24" s="45"/>
      <c r="D24" s="1544" t="s">
        <v>306</v>
      </c>
      <c r="E24" s="1544"/>
      <c r="F24" s="1544"/>
      <c r="G24" s="1544"/>
      <c r="H24" s="1544"/>
      <c r="I24" s="1544"/>
      <c r="J24" s="1544"/>
      <c r="K24" s="1544"/>
      <c r="L24" s="1544"/>
      <c r="M24" s="1544"/>
      <c r="N24" s="383"/>
      <c r="O24" s="43"/>
    </row>
    <row r="25" spans="1:15" s="44" customFormat="1" ht="3" customHeight="1">
      <c r="A25" s="41"/>
      <c r="B25" s="42"/>
      <c r="C25" s="45"/>
      <c r="D25" s="257"/>
      <c r="E25" s="257"/>
      <c r="F25" s="257"/>
      <c r="G25" s="257"/>
      <c r="H25" s="257"/>
      <c r="I25" s="257"/>
      <c r="J25" s="257"/>
      <c r="K25" s="257"/>
      <c r="L25" s="257"/>
      <c r="M25" s="257"/>
      <c r="N25" s="383"/>
      <c r="O25" s="43"/>
    </row>
    <row r="26" spans="1:15" s="44" customFormat="1" ht="105.75" customHeight="1">
      <c r="A26" s="41"/>
      <c r="B26" s="42"/>
      <c r="C26" s="45"/>
      <c r="D26" s="1543" t="s">
        <v>440</v>
      </c>
      <c r="E26" s="1543"/>
      <c r="F26" s="1543"/>
      <c r="G26" s="1543"/>
      <c r="H26" s="1543"/>
      <c r="I26" s="1543"/>
      <c r="J26" s="1543"/>
      <c r="K26" s="1543"/>
      <c r="L26" s="1543"/>
      <c r="M26" s="1543"/>
      <c r="N26" s="383"/>
      <c r="O26" s="43"/>
    </row>
    <row r="27" spans="1:15" s="44" customFormat="1" ht="3" customHeight="1">
      <c r="A27" s="41"/>
      <c r="B27" s="42"/>
      <c r="C27" s="45"/>
      <c r="D27" s="56"/>
      <c r="E27" s="56"/>
      <c r="F27" s="56"/>
      <c r="G27" s="56"/>
      <c r="H27" s="56"/>
      <c r="I27" s="56"/>
      <c r="J27" s="57"/>
      <c r="K27" s="57"/>
      <c r="L27" s="57"/>
      <c r="M27" s="58"/>
      <c r="N27" s="383"/>
      <c r="O27" s="43"/>
    </row>
    <row r="28" spans="1:15" s="44" customFormat="1" ht="57" customHeight="1">
      <c r="A28" s="41"/>
      <c r="B28" s="42"/>
      <c r="C28" s="47"/>
      <c r="D28" s="1544" t="s">
        <v>53</v>
      </c>
      <c r="E28" s="1546"/>
      <c r="F28" s="1546"/>
      <c r="G28" s="1546"/>
      <c r="H28" s="1546"/>
      <c r="I28" s="1546"/>
      <c r="J28" s="1546"/>
      <c r="K28" s="1546"/>
      <c r="L28" s="1546"/>
      <c r="M28" s="1546"/>
      <c r="N28" s="383"/>
      <c r="O28" s="43"/>
    </row>
    <row r="29" spans="1:15" s="44" customFormat="1" ht="3" customHeight="1">
      <c r="A29" s="41"/>
      <c r="B29" s="42"/>
      <c r="C29" s="47"/>
      <c r="D29" s="258"/>
      <c r="E29" s="258"/>
      <c r="F29" s="258"/>
      <c r="G29" s="258"/>
      <c r="H29" s="258"/>
      <c r="I29" s="258"/>
      <c r="J29" s="258"/>
      <c r="K29" s="258"/>
      <c r="L29" s="258"/>
      <c r="M29" s="258"/>
      <c r="N29" s="383"/>
      <c r="O29" s="43"/>
    </row>
    <row r="30" spans="1:15" s="44" customFormat="1" ht="34.5" customHeight="1">
      <c r="A30" s="41"/>
      <c r="B30" s="42"/>
      <c r="C30" s="47"/>
      <c r="D30" s="1544" t="s">
        <v>52</v>
      </c>
      <c r="E30" s="1546"/>
      <c r="F30" s="1546"/>
      <c r="G30" s="1546"/>
      <c r="H30" s="1546"/>
      <c r="I30" s="1546"/>
      <c r="J30" s="1546"/>
      <c r="K30" s="1546"/>
      <c r="L30" s="1546"/>
      <c r="M30" s="1546"/>
      <c r="N30" s="383"/>
      <c r="O30" s="43"/>
    </row>
    <row r="31" spans="1:15" s="44" customFormat="1" ht="30.75" customHeight="1">
      <c r="A31" s="41"/>
      <c r="B31" s="42"/>
      <c r="C31" s="49"/>
      <c r="D31" s="92"/>
      <c r="E31" s="92"/>
      <c r="F31" s="92"/>
      <c r="G31" s="92"/>
      <c r="H31" s="92"/>
      <c r="I31" s="92"/>
      <c r="J31" s="92"/>
      <c r="K31" s="92"/>
      <c r="L31" s="92"/>
      <c r="M31" s="92"/>
      <c r="N31" s="383"/>
      <c r="O31" s="43"/>
    </row>
    <row r="32" spans="1:15" s="44" customFormat="1" ht="13.5" customHeight="1">
      <c r="A32" s="41"/>
      <c r="B32" s="42"/>
      <c r="C32" s="49"/>
      <c r="D32" s="371"/>
      <c r="E32" s="371"/>
      <c r="F32" s="371"/>
      <c r="G32" s="372"/>
      <c r="H32" s="373" t="s">
        <v>17</v>
      </c>
      <c r="I32" s="370"/>
      <c r="J32" s="52"/>
      <c r="K32" s="372"/>
      <c r="L32" s="373" t="s">
        <v>24</v>
      </c>
      <c r="M32" s="370"/>
      <c r="N32" s="383"/>
      <c r="O32" s="43"/>
    </row>
    <row r="33" spans="1:16" s="44" customFormat="1" ht="6" customHeight="1">
      <c r="A33" s="41"/>
      <c r="B33" s="42"/>
      <c r="C33" s="49"/>
      <c r="D33" s="374"/>
      <c r="E33" s="50"/>
      <c r="F33" s="50"/>
      <c r="G33" s="52"/>
      <c r="H33" s="51"/>
      <c r="I33" s="52"/>
      <c r="J33" s="52"/>
      <c r="K33" s="376"/>
      <c r="L33" s="377"/>
      <c r="M33" s="52"/>
      <c r="N33" s="383"/>
      <c r="O33" s="43"/>
    </row>
    <row r="34" spans="1:16" s="44" customFormat="1" ht="11.25">
      <c r="A34" s="41"/>
      <c r="B34" s="42"/>
      <c r="C34" s="48"/>
      <c r="D34" s="375" t="s">
        <v>44</v>
      </c>
      <c r="E34" s="50" t="s">
        <v>36</v>
      </c>
      <c r="F34" s="50"/>
      <c r="G34" s="50"/>
      <c r="H34" s="51"/>
      <c r="I34" s="50"/>
      <c r="J34" s="52"/>
      <c r="K34" s="378"/>
      <c r="L34" s="52"/>
      <c r="M34" s="52"/>
      <c r="N34" s="383"/>
      <c r="O34" s="43"/>
    </row>
    <row r="35" spans="1:16" s="44" customFormat="1" ht="11.25" customHeight="1">
      <c r="A35" s="41"/>
      <c r="B35" s="42"/>
      <c r="C35" s="49"/>
      <c r="D35" s="375" t="s">
        <v>3</v>
      </c>
      <c r="E35" s="50" t="s">
        <v>37</v>
      </c>
      <c r="F35" s="50"/>
      <c r="G35" s="52"/>
      <c r="H35" s="51"/>
      <c r="I35" s="52"/>
      <c r="J35" s="52"/>
      <c r="K35" s="378"/>
      <c r="L35" s="985">
        <f>+capa!D55</f>
        <v>42124</v>
      </c>
      <c r="M35" s="1129"/>
      <c r="N35" s="383"/>
      <c r="O35" s="43"/>
    </row>
    <row r="36" spans="1:16" s="44" customFormat="1" ht="11.25">
      <c r="A36" s="41"/>
      <c r="B36" s="42"/>
      <c r="C36" s="49"/>
      <c r="D36" s="375" t="s">
        <v>40</v>
      </c>
      <c r="E36" s="50" t="s">
        <v>39</v>
      </c>
      <c r="F36" s="50"/>
      <c r="G36" s="52"/>
      <c r="H36" s="51"/>
      <c r="I36" s="52"/>
      <c r="J36" s="52"/>
      <c r="K36" s="1080"/>
      <c r="L36" s="1081"/>
      <c r="M36" s="1081"/>
      <c r="N36" s="383"/>
      <c r="O36" s="43"/>
    </row>
    <row r="37" spans="1:16" s="44" customFormat="1" ht="12.75" customHeight="1">
      <c r="A37" s="41"/>
      <c r="B37" s="42"/>
      <c r="C37" s="48"/>
      <c r="D37" s="375" t="s">
        <v>41</v>
      </c>
      <c r="E37" s="50" t="s">
        <v>20</v>
      </c>
      <c r="F37" s="50"/>
      <c r="G37" s="50"/>
      <c r="H37" s="51"/>
      <c r="I37" s="50"/>
      <c r="J37" s="52"/>
      <c r="K37" s="1547"/>
      <c r="L37" s="1548"/>
      <c r="M37" s="1548"/>
      <c r="N37" s="383"/>
      <c r="O37" s="43"/>
    </row>
    <row r="38" spans="1:16" s="44" customFormat="1" ht="11.25">
      <c r="A38" s="41"/>
      <c r="B38" s="42"/>
      <c r="C38" s="48"/>
      <c r="D38" s="375" t="s">
        <v>15</v>
      </c>
      <c r="E38" s="50" t="s">
        <v>5</v>
      </c>
      <c r="F38" s="50"/>
      <c r="G38" s="50"/>
      <c r="H38" s="51"/>
      <c r="I38" s="50"/>
      <c r="J38" s="52"/>
      <c r="K38" s="1547"/>
      <c r="L38" s="1548"/>
      <c r="M38" s="1548"/>
      <c r="N38" s="383"/>
      <c r="O38" s="43"/>
    </row>
    <row r="39" spans="1:16" s="44" customFormat="1" ht="8.25" customHeight="1">
      <c r="A39" s="41"/>
      <c r="B39" s="42"/>
      <c r="C39" s="42"/>
      <c r="D39" s="42"/>
      <c r="E39" s="42"/>
      <c r="F39" s="42"/>
      <c r="G39" s="42"/>
      <c r="H39" s="42"/>
      <c r="I39" s="42"/>
      <c r="J39" s="42"/>
      <c r="K39" s="37"/>
      <c r="L39" s="42"/>
      <c r="M39" s="42"/>
      <c r="N39" s="383"/>
      <c r="O39" s="43"/>
    </row>
    <row r="40" spans="1:16" ht="13.5" customHeight="1">
      <c r="A40" s="36"/>
      <c r="B40" s="40"/>
      <c r="C40" s="38"/>
      <c r="D40" s="38"/>
      <c r="E40" s="29"/>
      <c r="F40" s="37"/>
      <c r="G40" s="37"/>
      <c r="H40" s="37"/>
      <c r="I40" s="37"/>
      <c r="J40" s="37"/>
      <c r="L40" s="1541">
        <v>42095</v>
      </c>
      <c r="M40" s="1542"/>
      <c r="N40" s="419">
        <v>3</v>
      </c>
      <c r="O40" s="206"/>
      <c r="P40" s="206"/>
    </row>
    <row r="45" spans="1:16" ht="8.25" customHeight="1"/>
    <row r="47" spans="1:16" ht="9" customHeight="1">
      <c r="N47" s="44"/>
    </row>
    <row r="48" spans="1:16" ht="8.25" customHeight="1">
      <c r="M48" s="53"/>
      <c r="N48" s="53"/>
    </row>
    <row r="49"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7"/>
  <sheetViews>
    <sheetView showRuler="0" workbookViewId="0"/>
  </sheetViews>
  <sheetFormatPr defaultRowHeight="12.75"/>
  <cols>
    <col min="1" max="1" width="1" style="1135" customWidth="1"/>
    <col min="2" max="2" width="2.5703125" style="1135" customWidth="1"/>
    <col min="3" max="3" width="1" style="1135" customWidth="1"/>
    <col min="4" max="4" width="21.85546875" style="1135" customWidth="1"/>
    <col min="5" max="5" width="9.28515625" style="1135" customWidth="1"/>
    <col min="6" max="6" width="5.42578125" style="1135" customWidth="1"/>
    <col min="7" max="7" width="9.28515625" style="1135" customWidth="1"/>
    <col min="8" max="8" width="5.42578125" style="1135" customWidth="1"/>
    <col min="9" max="9" width="9.28515625" style="1135" customWidth="1"/>
    <col min="10" max="10" width="5.42578125" style="1135" customWidth="1"/>
    <col min="11" max="11" width="9.28515625" style="1135" customWidth="1"/>
    <col min="12" max="12" width="5.42578125" style="1135" customWidth="1"/>
    <col min="13" max="13" width="9.28515625" style="1135" customWidth="1"/>
    <col min="14" max="14" width="5.42578125" style="1135" customWidth="1"/>
    <col min="15" max="15" width="2.5703125" style="1135" customWidth="1"/>
    <col min="16" max="16" width="1" style="1135" customWidth="1"/>
    <col min="17" max="17" width="11" style="1135" customWidth="1"/>
    <col min="18" max="18" width="11" style="1136" customWidth="1"/>
    <col min="19" max="20" width="11.28515625" style="1136" customWidth="1"/>
    <col min="21" max="21" width="12.42578125" style="1136" customWidth="1"/>
    <col min="22" max="22" width="10.7109375" style="1136" customWidth="1"/>
    <col min="23" max="23" width="9.140625" style="1136"/>
    <col min="24" max="16384" width="9.140625" style="1135"/>
  </cols>
  <sheetData>
    <row r="1" spans="1:23" ht="13.5" customHeight="1">
      <c r="A1" s="1130"/>
      <c r="B1" s="1131"/>
      <c r="C1" s="1131"/>
      <c r="D1" s="1132"/>
      <c r="E1" s="1131"/>
      <c r="F1" s="1131"/>
      <c r="G1" s="1131"/>
      <c r="H1" s="1131"/>
      <c r="I1" s="1567" t="s">
        <v>419</v>
      </c>
      <c r="J1" s="1567"/>
      <c r="K1" s="1567"/>
      <c r="L1" s="1567"/>
      <c r="M1" s="1567"/>
      <c r="N1" s="1567"/>
      <c r="O1" s="1133"/>
      <c r="P1" s="1134"/>
    </row>
    <row r="2" spans="1:23" ht="6" customHeight="1">
      <c r="A2" s="1134"/>
      <c r="B2" s="1353"/>
      <c r="C2" s="1137"/>
      <c r="D2" s="1137"/>
      <c r="E2" s="1137"/>
      <c r="F2" s="1137"/>
      <c r="G2" s="1137"/>
      <c r="H2" s="1137"/>
      <c r="I2" s="1137"/>
      <c r="J2" s="1137"/>
      <c r="K2" s="1137"/>
      <c r="L2" s="1137"/>
      <c r="M2" s="1137"/>
      <c r="N2" s="1137"/>
      <c r="O2" s="1130"/>
      <c r="P2" s="1134"/>
    </row>
    <row r="3" spans="1:23" ht="13.5" customHeight="1" thickBot="1">
      <c r="A3" s="1134"/>
      <c r="B3" s="1138"/>
      <c r="C3" s="1139"/>
      <c r="D3" s="1130"/>
      <c r="E3" s="1130"/>
      <c r="F3" s="1130"/>
      <c r="G3" s="1140"/>
      <c r="H3" s="1130"/>
      <c r="I3" s="1130"/>
      <c r="J3" s="1130"/>
      <c r="K3" s="1130"/>
      <c r="L3" s="1130"/>
      <c r="M3" s="1558" t="s">
        <v>73</v>
      </c>
      <c r="N3" s="1558"/>
      <c r="O3" s="1130"/>
      <c r="P3" s="1134"/>
    </row>
    <row r="4" spans="1:23" s="1143" customFormat="1" ht="13.5" customHeight="1" thickBot="1">
      <c r="A4" s="1141"/>
      <c r="B4" s="1142"/>
      <c r="C4" s="1275" t="s">
        <v>182</v>
      </c>
      <c r="D4" s="1276"/>
      <c r="E4" s="1276"/>
      <c r="F4" s="1276"/>
      <c r="G4" s="1276"/>
      <c r="H4" s="1276"/>
      <c r="I4" s="1276"/>
      <c r="J4" s="1276"/>
      <c r="K4" s="1276"/>
      <c r="L4" s="1276"/>
      <c r="M4" s="1276"/>
      <c r="N4" s="1277"/>
      <c r="O4" s="1130"/>
      <c r="P4" s="1141"/>
      <c r="R4" s="1136"/>
      <c r="S4" s="1136"/>
      <c r="T4" s="1136"/>
      <c r="U4" s="1136"/>
      <c r="V4" s="1136"/>
      <c r="W4" s="1136"/>
    </row>
    <row r="5" spans="1:23" ht="3.75" customHeight="1">
      <c r="A5" s="1134"/>
      <c r="B5" s="1144"/>
      <c r="C5" s="1568" t="s">
        <v>160</v>
      </c>
      <c r="D5" s="1569"/>
      <c r="E5" s="1352"/>
      <c r="F5" s="1352"/>
      <c r="G5" s="1352"/>
      <c r="H5" s="1352"/>
      <c r="I5" s="1352"/>
      <c r="J5" s="1352"/>
      <c r="K5" s="1139"/>
      <c r="L5" s="1352"/>
      <c r="M5" s="1352"/>
      <c r="N5" s="1352"/>
      <c r="O5" s="1130"/>
      <c r="P5" s="1134"/>
    </row>
    <row r="6" spans="1:23" ht="13.5" customHeight="1">
      <c r="A6" s="1134"/>
      <c r="B6" s="1144"/>
      <c r="C6" s="1569"/>
      <c r="D6" s="1569"/>
      <c r="E6" s="1145" t="s">
        <v>625</v>
      </c>
      <c r="F6" s="1146" t="s">
        <v>34</v>
      </c>
      <c r="G6" s="1145" t="s">
        <v>34</v>
      </c>
      <c r="H6" s="1146" t="s">
        <v>34</v>
      </c>
      <c r="I6" s="1147"/>
      <c r="J6" s="1146">
        <v>2014</v>
      </c>
      <c r="K6" s="1148" t="s">
        <v>34</v>
      </c>
      <c r="L6" s="1149" t="s">
        <v>34</v>
      </c>
      <c r="M6" s="1149" t="s">
        <v>34</v>
      </c>
      <c r="N6" s="1150"/>
      <c r="O6" s="1130"/>
      <c r="P6" s="1134"/>
      <c r="Q6" s="1136"/>
      <c r="R6" s="1342"/>
      <c r="S6" s="1341"/>
    </row>
    <row r="7" spans="1:23">
      <c r="A7" s="1134"/>
      <c r="B7" s="1144"/>
      <c r="C7" s="1151"/>
      <c r="D7" s="1151"/>
      <c r="E7" s="1556" t="s">
        <v>626</v>
      </c>
      <c r="F7" s="1556"/>
      <c r="G7" s="1556" t="s">
        <v>627</v>
      </c>
      <c r="H7" s="1556"/>
      <c r="I7" s="1556" t="s">
        <v>628</v>
      </c>
      <c r="J7" s="1556"/>
      <c r="K7" s="1556" t="s">
        <v>629</v>
      </c>
      <c r="L7" s="1556"/>
      <c r="M7" s="1556" t="s">
        <v>626</v>
      </c>
      <c r="N7" s="1556"/>
      <c r="O7" s="1130"/>
      <c r="P7" s="1134"/>
    </row>
    <row r="8" spans="1:23" s="1154" customFormat="1" ht="18" customHeight="1">
      <c r="A8" s="1152"/>
      <c r="B8" s="1153"/>
      <c r="C8" s="1554" t="s">
        <v>2</v>
      </c>
      <c r="D8" s="1554"/>
      <c r="E8" s="1566">
        <v>10428.4</v>
      </c>
      <c r="F8" s="1566"/>
      <c r="G8" s="1566">
        <v>10406.200000000001</v>
      </c>
      <c r="H8" s="1566"/>
      <c r="I8" s="1566">
        <v>10393.700000000001</v>
      </c>
      <c r="J8" s="1566"/>
      <c r="K8" s="1566">
        <v>10381.4</v>
      </c>
      <c r="L8" s="1566"/>
      <c r="M8" s="1565">
        <v>10367.799999999999</v>
      </c>
      <c r="N8" s="1565"/>
      <c r="O8" s="1130"/>
      <c r="P8" s="1152"/>
      <c r="R8" s="1136"/>
      <c r="S8" s="1136"/>
      <c r="T8" s="1136"/>
      <c r="U8" s="1136"/>
      <c r="V8" s="1136"/>
      <c r="W8" s="1284"/>
    </row>
    <row r="9" spans="1:23" ht="14.25" customHeight="1">
      <c r="A9" s="1134"/>
      <c r="B9" s="1138"/>
      <c r="C9" s="857" t="s">
        <v>72</v>
      </c>
      <c r="D9" s="1155"/>
      <c r="E9" s="1560">
        <v>4957.5</v>
      </c>
      <c r="F9" s="1560"/>
      <c r="G9" s="1560">
        <v>4938.8</v>
      </c>
      <c r="H9" s="1560"/>
      <c r="I9" s="1560">
        <v>4929.8999999999996</v>
      </c>
      <c r="J9" s="1560"/>
      <c r="K9" s="1560">
        <v>4921</v>
      </c>
      <c r="L9" s="1560"/>
      <c r="M9" s="1562">
        <v>4910.7</v>
      </c>
      <c r="N9" s="1562"/>
      <c r="O9" s="1156"/>
      <c r="P9" s="1134"/>
      <c r="R9" s="1271"/>
      <c r="S9" s="1271"/>
      <c r="T9" s="1271"/>
    </row>
    <row r="10" spans="1:23" ht="14.25" customHeight="1">
      <c r="A10" s="1134"/>
      <c r="B10" s="1138"/>
      <c r="C10" s="857" t="s">
        <v>71</v>
      </c>
      <c r="D10" s="1155"/>
      <c r="E10" s="1560">
        <v>5470.9</v>
      </c>
      <c r="F10" s="1560"/>
      <c r="G10" s="1560">
        <v>5467.4</v>
      </c>
      <c r="H10" s="1560"/>
      <c r="I10" s="1560">
        <v>5463.9</v>
      </c>
      <c r="J10" s="1560"/>
      <c r="K10" s="1560">
        <v>5460.4</v>
      </c>
      <c r="L10" s="1560"/>
      <c r="M10" s="1562">
        <v>5457.2</v>
      </c>
      <c r="N10" s="1562"/>
      <c r="O10" s="1156"/>
      <c r="P10" s="1134"/>
    </row>
    <row r="11" spans="1:23" ht="18.75" customHeight="1">
      <c r="A11" s="1134"/>
      <c r="B11" s="1138"/>
      <c r="C11" s="857" t="s">
        <v>181</v>
      </c>
      <c r="D11" s="1351"/>
      <c r="E11" s="1560">
        <v>1529.7</v>
      </c>
      <c r="F11" s="1560"/>
      <c r="G11" s="1560">
        <v>1515.6</v>
      </c>
      <c r="H11" s="1560"/>
      <c r="I11" s="1560">
        <v>1507.4</v>
      </c>
      <c r="J11" s="1560"/>
      <c r="K11" s="1560">
        <v>1499.6</v>
      </c>
      <c r="L11" s="1560"/>
      <c r="M11" s="1562">
        <v>1492.9</v>
      </c>
      <c r="N11" s="1562"/>
      <c r="O11" s="1156"/>
      <c r="P11" s="1134"/>
      <c r="Q11" s="1349"/>
    </row>
    <row r="12" spans="1:23" ht="13.5" customHeight="1">
      <c r="A12" s="1134"/>
      <c r="B12" s="1138"/>
      <c r="C12" s="857" t="s">
        <v>161</v>
      </c>
      <c r="D12" s="1155"/>
      <c r="E12" s="1560">
        <v>1105.4000000000001</v>
      </c>
      <c r="F12" s="1560"/>
      <c r="G12" s="1560">
        <v>1105.4000000000001</v>
      </c>
      <c r="H12" s="1560"/>
      <c r="I12" s="1560">
        <v>1103.5</v>
      </c>
      <c r="J12" s="1560"/>
      <c r="K12" s="1560">
        <v>1101</v>
      </c>
      <c r="L12" s="1560"/>
      <c r="M12" s="1562">
        <v>1098.0999999999999</v>
      </c>
      <c r="N12" s="1562"/>
      <c r="O12" s="1156"/>
      <c r="P12" s="1134"/>
    </row>
    <row r="13" spans="1:23" ht="13.5" customHeight="1">
      <c r="A13" s="1134"/>
      <c r="B13" s="1138"/>
      <c r="C13" s="857" t="s">
        <v>162</v>
      </c>
      <c r="D13" s="1155"/>
      <c r="E13" s="1560">
        <v>2872.3</v>
      </c>
      <c r="F13" s="1560"/>
      <c r="G13" s="1560">
        <v>2860.5</v>
      </c>
      <c r="H13" s="1560"/>
      <c r="I13" s="1560">
        <v>2845.5</v>
      </c>
      <c r="J13" s="1560"/>
      <c r="K13" s="1560">
        <v>2829</v>
      </c>
      <c r="L13" s="1560"/>
      <c r="M13" s="1562">
        <v>2811.6</v>
      </c>
      <c r="N13" s="1562"/>
      <c r="O13" s="1156"/>
      <c r="P13" s="1134"/>
    </row>
    <row r="14" spans="1:23" ht="13.5" customHeight="1">
      <c r="A14" s="1134"/>
      <c r="B14" s="1138"/>
      <c r="C14" s="857" t="s">
        <v>163</v>
      </c>
      <c r="D14" s="1155"/>
      <c r="E14" s="1560">
        <v>4921</v>
      </c>
      <c r="F14" s="1560"/>
      <c r="G14" s="1560">
        <v>4925.2</v>
      </c>
      <c r="H14" s="1560"/>
      <c r="I14" s="1560">
        <v>4937.3999999999996</v>
      </c>
      <c r="J14" s="1560"/>
      <c r="K14" s="1560">
        <v>4951.8</v>
      </c>
      <c r="L14" s="1560"/>
      <c r="M14" s="1562">
        <v>4965.2</v>
      </c>
      <c r="N14" s="1562"/>
      <c r="O14" s="1156"/>
      <c r="P14" s="1134"/>
    </row>
    <row r="15" spans="1:23" s="1154" customFormat="1" ht="18" customHeight="1">
      <c r="A15" s="1152"/>
      <c r="B15" s="1153"/>
      <c r="C15" s="1554" t="s">
        <v>180</v>
      </c>
      <c r="D15" s="1554"/>
      <c r="E15" s="1566">
        <v>5276.8</v>
      </c>
      <c r="F15" s="1566"/>
      <c r="G15" s="1566">
        <v>5215</v>
      </c>
      <c r="H15" s="1566"/>
      <c r="I15" s="1566">
        <v>5243.5</v>
      </c>
      <c r="J15" s="1566"/>
      <c r="K15" s="1566">
        <v>5254</v>
      </c>
      <c r="L15" s="1566"/>
      <c r="M15" s="1565">
        <v>5189.8</v>
      </c>
      <c r="N15" s="1565"/>
      <c r="O15" s="1157"/>
      <c r="P15" s="1152"/>
      <c r="Q15" s="1350"/>
      <c r="R15" s="1136"/>
      <c r="S15" s="1136"/>
      <c r="T15" s="1136"/>
      <c r="U15" s="1136"/>
      <c r="V15" s="1136"/>
      <c r="W15" s="1284"/>
    </row>
    <row r="16" spans="1:23" ht="13.5" customHeight="1">
      <c r="A16" s="1134"/>
      <c r="B16" s="1138"/>
      <c r="C16" s="857" t="s">
        <v>72</v>
      </c>
      <c r="D16" s="1155"/>
      <c r="E16" s="1560">
        <v>2710.1</v>
      </c>
      <c r="F16" s="1560"/>
      <c r="G16" s="1560">
        <v>2676.4</v>
      </c>
      <c r="H16" s="1560"/>
      <c r="I16" s="1560">
        <v>2695.5</v>
      </c>
      <c r="J16" s="1560"/>
      <c r="K16" s="1560">
        <v>2691.8</v>
      </c>
      <c r="L16" s="1560"/>
      <c r="M16" s="1562">
        <v>2660.4</v>
      </c>
      <c r="N16" s="1562"/>
      <c r="O16" s="1156"/>
      <c r="P16" s="1134"/>
      <c r="Q16" s="1343"/>
    </row>
    <row r="17" spans="1:38" ht="13.5" customHeight="1">
      <c r="A17" s="1134"/>
      <c r="B17" s="1138"/>
      <c r="C17" s="857" t="s">
        <v>71</v>
      </c>
      <c r="D17" s="1155"/>
      <c r="E17" s="1560">
        <v>2566.6999999999998</v>
      </c>
      <c r="F17" s="1560"/>
      <c r="G17" s="1560">
        <v>2538.6</v>
      </c>
      <c r="H17" s="1560"/>
      <c r="I17" s="1560">
        <v>2548</v>
      </c>
      <c r="J17" s="1560"/>
      <c r="K17" s="1560">
        <v>2562.1</v>
      </c>
      <c r="L17" s="1560"/>
      <c r="M17" s="1562">
        <v>2529.5</v>
      </c>
      <c r="N17" s="1562"/>
      <c r="O17" s="1156"/>
      <c r="P17" s="1134"/>
      <c r="Q17" s="1349"/>
    </row>
    <row r="18" spans="1:38" ht="18.75" customHeight="1">
      <c r="A18" s="1134"/>
      <c r="B18" s="1138"/>
      <c r="C18" s="857" t="s">
        <v>161</v>
      </c>
      <c r="D18" s="1155"/>
      <c r="E18" s="1560">
        <v>383.2</v>
      </c>
      <c r="F18" s="1560"/>
      <c r="G18" s="1560">
        <v>377.9</v>
      </c>
      <c r="H18" s="1560"/>
      <c r="I18" s="1560">
        <v>363.4</v>
      </c>
      <c r="J18" s="1560"/>
      <c r="K18" s="1560">
        <v>401.1</v>
      </c>
      <c r="L18" s="1560"/>
      <c r="M18" s="1562">
        <v>369.5</v>
      </c>
      <c r="N18" s="1562"/>
      <c r="O18" s="1156"/>
      <c r="P18" s="1134"/>
      <c r="Q18" s="1349"/>
    </row>
    <row r="19" spans="1:38" ht="13.5" customHeight="1">
      <c r="A19" s="1134"/>
      <c r="B19" s="1138"/>
      <c r="C19" s="857" t="s">
        <v>162</v>
      </c>
      <c r="D19" s="1155"/>
      <c r="E19" s="1560">
        <v>2609.5</v>
      </c>
      <c r="F19" s="1560"/>
      <c r="G19" s="1560">
        <v>2589.4</v>
      </c>
      <c r="H19" s="1560"/>
      <c r="I19" s="1560">
        <v>2591</v>
      </c>
      <c r="J19" s="1560"/>
      <c r="K19" s="1560">
        <v>2559.4</v>
      </c>
      <c r="L19" s="1560"/>
      <c r="M19" s="1562">
        <v>2551.6999999999998</v>
      </c>
      <c r="N19" s="1562"/>
      <c r="O19" s="1156"/>
      <c r="P19" s="1134"/>
      <c r="Q19" s="1349"/>
    </row>
    <row r="20" spans="1:38" ht="13.5" customHeight="1">
      <c r="A20" s="1134"/>
      <c r="B20" s="1138"/>
      <c r="C20" s="857" t="s">
        <v>163</v>
      </c>
      <c r="D20" s="1155"/>
      <c r="E20" s="1560">
        <v>2284.1</v>
      </c>
      <c r="F20" s="1560"/>
      <c r="G20" s="1560">
        <v>2247.6</v>
      </c>
      <c r="H20" s="1560"/>
      <c r="I20" s="1560">
        <v>2289</v>
      </c>
      <c r="J20" s="1560"/>
      <c r="K20" s="1560">
        <v>2293.5</v>
      </c>
      <c r="L20" s="1560"/>
      <c r="M20" s="1562">
        <v>2268.6999999999998</v>
      </c>
      <c r="N20" s="1562"/>
      <c r="O20" s="1156"/>
      <c r="P20" s="1134"/>
    </row>
    <row r="21" spans="1:38" s="1344" customFormat="1" ht="18" customHeight="1">
      <c r="A21" s="1346"/>
      <c r="B21" s="1348"/>
      <c r="C21" s="1554" t="s">
        <v>506</v>
      </c>
      <c r="D21" s="1554"/>
      <c r="E21" s="1563">
        <v>59.3</v>
      </c>
      <c r="F21" s="1563"/>
      <c r="G21" s="1563">
        <v>58.7</v>
      </c>
      <c r="H21" s="1563"/>
      <c r="I21" s="1563">
        <v>59</v>
      </c>
      <c r="J21" s="1563"/>
      <c r="K21" s="1563">
        <v>59.2</v>
      </c>
      <c r="L21" s="1563"/>
      <c r="M21" s="1564">
        <v>58.5</v>
      </c>
      <c r="N21" s="1564"/>
      <c r="O21" s="1347"/>
      <c r="P21" s="1346"/>
      <c r="R21" s="1136"/>
      <c r="S21" s="1136"/>
      <c r="T21" s="1136"/>
      <c r="U21" s="1136"/>
      <c r="V21" s="1136"/>
      <c r="W21" s="1345"/>
    </row>
    <row r="22" spans="1:38" ht="13.5" customHeight="1">
      <c r="A22" s="1134"/>
      <c r="B22" s="1138"/>
      <c r="C22" s="857" t="s">
        <v>72</v>
      </c>
      <c r="D22" s="1155"/>
      <c r="E22" s="1560">
        <v>64.900000000000006</v>
      </c>
      <c r="F22" s="1560"/>
      <c r="G22" s="1560">
        <v>64.3</v>
      </c>
      <c r="H22" s="1560"/>
      <c r="I22" s="1560">
        <v>64.8</v>
      </c>
      <c r="J22" s="1560"/>
      <c r="K22" s="1560">
        <v>64.8</v>
      </c>
      <c r="L22" s="1560"/>
      <c r="M22" s="1562">
        <v>64.2</v>
      </c>
      <c r="N22" s="1562"/>
      <c r="O22" s="1156"/>
      <c r="P22" s="1134"/>
      <c r="Q22" s="1343"/>
    </row>
    <row r="23" spans="1:38" ht="13.5" customHeight="1">
      <c r="A23" s="1134"/>
      <c r="B23" s="1138"/>
      <c r="C23" s="857" t="s">
        <v>71</v>
      </c>
      <c r="D23" s="1155"/>
      <c r="E23" s="1560">
        <v>54.3</v>
      </c>
      <c r="F23" s="1560"/>
      <c r="G23" s="1560">
        <v>53.7</v>
      </c>
      <c r="H23" s="1560"/>
      <c r="I23" s="1560">
        <v>53.9</v>
      </c>
      <c r="J23" s="1560"/>
      <c r="K23" s="1560">
        <v>54.2</v>
      </c>
      <c r="L23" s="1560"/>
      <c r="M23" s="1562">
        <v>53.5</v>
      </c>
      <c r="N23" s="1562"/>
      <c r="O23" s="1156"/>
      <c r="P23" s="1134"/>
      <c r="Q23" s="1343"/>
    </row>
    <row r="24" spans="1:38" ht="18.75" customHeight="1">
      <c r="A24" s="1134"/>
      <c r="B24" s="1138"/>
      <c r="C24" s="857" t="s">
        <v>176</v>
      </c>
      <c r="D24" s="1155"/>
      <c r="E24" s="1560">
        <v>73.400000000000006</v>
      </c>
      <c r="F24" s="1560"/>
      <c r="G24" s="1560">
        <v>73</v>
      </c>
      <c r="H24" s="1560"/>
      <c r="I24" s="1560">
        <v>73.3</v>
      </c>
      <c r="J24" s="1560"/>
      <c r="K24" s="1560">
        <v>73.5</v>
      </c>
      <c r="L24" s="1560"/>
      <c r="M24" s="1562">
        <v>73.2</v>
      </c>
      <c r="N24" s="1562"/>
      <c r="O24" s="1156"/>
      <c r="P24" s="1134"/>
    </row>
    <row r="25" spans="1:38" ht="13.5" customHeight="1">
      <c r="A25" s="1134"/>
      <c r="B25" s="1138"/>
      <c r="C25" s="857" t="s">
        <v>161</v>
      </c>
      <c r="D25" s="1155"/>
      <c r="E25" s="1560">
        <v>34.700000000000003</v>
      </c>
      <c r="F25" s="1560"/>
      <c r="G25" s="1560">
        <v>34.200000000000003</v>
      </c>
      <c r="H25" s="1560"/>
      <c r="I25" s="1560">
        <v>32.9</v>
      </c>
      <c r="J25" s="1560"/>
      <c r="K25" s="1560">
        <v>36.4</v>
      </c>
      <c r="L25" s="1560"/>
      <c r="M25" s="1562">
        <v>33.6</v>
      </c>
      <c r="N25" s="1562"/>
      <c r="O25" s="1156"/>
      <c r="P25" s="1134"/>
    </row>
    <row r="26" spans="1:38" ht="13.5" customHeight="1">
      <c r="A26" s="1134"/>
      <c r="B26" s="1138"/>
      <c r="C26" s="857" t="s">
        <v>162</v>
      </c>
      <c r="D26" s="1130"/>
      <c r="E26" s="1559">
        <v>90.8</v>
      </c>
      <c r="F26" s="1559"/>
      <c r="G26" s="1559">
        <v>90.5</v>
      </c>
      <c r="H26" s="1559"/>
      <c r="I26" s="1559">
        <v>91.1</v>
      </c>
      <c r="J26" s="1559"/>
      <c r="K26" s="1560">
        <v>90.5</v>
      </c>
      <c r="L26" s="1560"/>
      <c r="M26" s="1561">
        <v>90.8</v>
      </c>
      <c r="N26" s="1561"/>
      <c r="O26" s="1156"/>
      <c r="P26" s="1134"/>
    </row>
    <row r="27" spans="1:38" ht="13.5" customHeight="1">
      <c r="A27" s="1134"/>
      <c r="B27" s="1138"/>
      <c r="C27" s="857" t="s">
        <v>163</v>
      </c>
      <c r="D27" s="1130"/>
      <c r="E27" s="1559">
        <v>46.4</v>
      </c>
      <c r="F27" s="1559"/>
      <c r="G27" s="1559">
        <v>45.6</v>
      </c>
      <c r="H27" s="1559"/>
      <c r="I27" s="1559">
        <v>46.4</v>
      </c>
      <c r="J27" s="1559"/>
      <c r="K27" s="1560">
        <v>46.3</v>
      </c>
      <c r="L27" s="1560"/>
      <c r="M27" s="1561">
        <v>45.7</v>
      </c>
      <c r="N27" s="1561"/>
      <c r="O27" s="1156"/>
      <c r="P27" s="1134"/>
    </row>
    <row r="28" spans="1:38" ht="13.5" customHeight="1">
      <c r="A28" s="1134"/>
      <c r="B28" s="1138"/>
      <c r="C28" s="858" t="s">
        <v>179</v>
      </c>
      <c r="D28" s="1130"/>
      <c r="E28" s="859"/>
      <c r="F28" s="859"/>
      <c r="G28" s="859"/>
      <c r="H28" s="859"/>
      <c r="I28" s="859"/>
      <c r="J28" s="859"/>
      <c r="K28" s="859"/>
      <c r="L28" s="859"/>
      <c r="M28" s="859"/>
      <c r="N28" s="859"/>
      <c r="O28" s="1156"/>
      <c r="P28" s="1134"/>
    </row>
    <row r="29" spans="1:38" ht="15.75" customHeight="1" thickBot="1">
      <c r="A29" s="1134"/>
      <c r="B29" s="1138"/>
      <c r="C29" s="1158"/>
      <c r="D29" s="1156"/>
      <c r="E29" s="1156"/>
      <c r="F29" s="1156"/>
      <c r="G29" s="1156"/>
      <c r="H29" s="1156"/>
      <c r="I29" s="1156"/>
      <c r="J29" s="1156"/>
      <c r="K29" s="1156"/>
      <c r="L29" s="1156"/>
      <c r="M29" s="1558"/>
      <c r="N29" s="1558"/>
      <c r="O29" s="1156"/>
      <c r="P29" s="1134"/>
      <c r="W29" s="1273"/>
      <c r="X29" s="1343"/>
      <c r="Y29" s="1343"/>
      <c r="AA29" s="1343"/>
      <c r="AB29" s="1343"/>
      <c r="AC29" s="1343"/>
      <c r="AE29" s="1343"/>
      <c r="AF29" s="1343"/>
      <c r="AG29" s="1343"/>
      <c r="AI29" s="1343"/>
      <c r="AJ29" s="1343"/>
      <c r="AK29" s="1343"/>
      <c r="AL29" s="1343"/>
    </row>
    <row r="30" spans="1:38" s="1143" customFormat="1" ht="13.5" customHeight="1" thickBot="1">
      <c r="A30" s="1141"/>
      <c r="B30" s="1142"/>
      <c r="C30" s="1275" t="s">
        <v>505</v>
      </c>
      <c r="D30" s="1276"/>
      <c r="E30" s="1276"/>
      <c r="F30" s="1276"/>
      <c r="G30" s="1276"/>
      <c r="H30" s="1276"/>
      <c r="I30" s="1276"/>
      <c r="J30" s="1276"/>
      <c r="K30" s="1276"/>
      <c r="L30" s="1276"/>
      <c r="M30" s="1276"/>
      <c r="N30" s="1277"/>
      <c r="O30" s="1156"/>
      <c r="P30" s="1141"/>
      <c r="R30" s="1269"/>
      <c r="S30" s="1269"/>
      <c r="T30" s="1269"/>
      <c r="U30" s="1269"/>
      <c r="V30" s="1269"/>
      <c r="W30" s="1269"/>
    </row>
    <row r="31" spans="1:38" s="1143" customFormat="1" ht="3.75" customHeight="1">
      <c r="A31" s="1141"/>
      <c r="B31" s="1142"/>
      <c r="C31" s="1555" t="s">
        <v>164</v>
      </c>
      <c r="D31" s="1555"/>
      <c r="E31" s="1159"/>
      <c r="F31" s="1159"/>
      <c r="G31" s="1159"/>
      <c r="H31" s="1159"/>
      <c r="I31" s="1159"/>
      <c r="J31" s="1159"/>
      <c r="K31" s="1159"/>
      <c r="L31" s="1159"/>
      <c r="M31" s="1159"/>
      <c r="N31" s="1159"/>
      <c r="O31" s="1156"/>
      <c r="P31" s="1141"/>
      <c r="R31" s="1269"/>
      <c r="S31" s="1269"/>
      <c r="T31" s="1269"/>
      <c r="U31" s="1269"/>
      <c r="V31" s="1269"/>
      <c r="W31" s="1269"/>
    </row>
    <row r="32" spans="1:38" ht="13.5" customHeight="1">
      <c r="A32" s="1134"/>
      <c r="B32" s="1138"/>
      <c r="C32" s="1555"/>
      <c r="D32" s="1555"/>
      <c r="E32" s="1145" t="s">
        <v>625</v>
      </c>
      <c r="F32" s="1146" t="s">
        <v>34</v>
      </c>
      <c r="G32" s="1145" t="s">
        <v>34</v>
      </c>
      <c r="H32" s="1146" t="s">
        <v>34</v>
      </c>
      <c r="I32" s="1147"/>
      <c r="J32" s="1146">
        <v>2014</v>
      </c>
      <c r="K32" s="1148" t="s">
        <v>34</v>
      </c>
      <c r="L32" s="1149" t="s">
        <v>34</v>
      </c>
      <c r="M32" s="1149" t="s">
        <v>34</v>
      </c>
      <c r="N32" s="1150"/>
      <c r="O32" s="1156"/>
      <c r="P32" s="1134"/>
    </row>
    <row r="33" spans="1:23">
      <c r="A33" s="1134"/>
      <c r="B33" s="1138"/>
      <c r="C33" s="1151"/>
      <c r="D33" s="1151"/>
      <c r="E33" s="1556" t="str">
        <f>+E7</f>
        <v>4.º trimestre</v>
      </c>
      <c r="F33" s="1556"/>
      <c r="G33" s="1556" t="str">
        <f>+G7</f>
        <v>1.º trimestre</v>
      </c>
      <c r="H33" s="1556"/>
      <c r="I33" s="1556" t="str">
        <f>+I7</f>
        <v>2.º trimestre</v>
      </c>
      <c r="J33" s="1556"/>
      <c r="K33" s="1556" t="str">
        <f>+K7</f>
        <v>3.º trimestre</v>
      </c>
      <c r="L33" s="1556"/>
      <c r="M33" s="1556" t="str">
        <f>+M7</f>
        <v>4.º trimestre</v>
      </c>
      <c r="N33" s="1556"/>
      <c r="O33" s="1156"/>
      <c r="P33" s="1134"/>
      <c r="R33" s="1342"/>
      <c r="S33" s="1341"/>
    </row>
    <row r="34" spans="1:23">
      <c r="A34" s="1134"/>
      <c r="B34" s="1138"/>
      <c r="C34" s="1151"/>
      <c r="D34" s="1151"/>
      <c r="E34" s="874" t="s">
        <v>165</v>
      </c>
      <c r="F34" s="874" t="s">
        <v>107</v>
      </c>
      <c r="G34" s="874" t="s">
        <v>165</v>
      </c>
      <c r="H34" s="874" t="s">
        <v>107</v>
      </c>
      <c r="I34" s="875" t="s">
        <v>165</v>
      </c>
      <c r="J34" s="875" t="s">
        <v>107</v>
      </c>
      <c r="K34" s="875" t="s">
        <v>165</v>
      </c>
      <c r="L34" s="875" t="s">
        <v>107</v>
      </c>
      <c r="M34" s="875" t="s">
        <v>165</v>
      </c>
      <c r="N34" s="875" t="s">
        <v>107</v>
      </c>
      <c r="O34" s="1156"/>
      <c r="P34" s="1134"/>
      <c r="R34" s="1280"/>
      <c r="S34" s="1280"/>
    </row>
    <row r="35" spans="1:23" ht="15" customHeight="1">
      <c r="A35" s="1134"/>
      <c r="B35" s="1138"/>
      <c r="C35" s="1554" t="s">
        <v>2</v>
      </c>
      <c r="D35" s="1554"/>
      <c r="E35" s="1281">
        <v>10428.4</v>
      </c>
      <c r="F35" s="1281">
        <f>+E35/E35*100</f>
        <v>100</v>
      </c>
      <c r="G35" s="1282">
        <v>10406.200000000001</v>
      </c>
      <c r="H35" s="1281">
        <f>+G35/G35*100</f>
        <v>100</v>
      </c>
      <c r="I35" s="1282">
        <v>10393.700000000001</v>
      </c>
      <c r="J35" s="1281">
        <f>+I35/I35*100</f>
        <v>100</v>
      </c>
      <c r="K35" s="1282">
        <v>10381.4</v>
      </c>
      <c r="L35" s="1281">
        <f>+K35/K35*100</f>
        <v>100</v>
      </c>
      <c r="M35" s="1282">
        <v>10367.799999999999</v>
      </c>
      <c r="N35" s="1282">
        <f>+M35/M35*100</f>
        <v>100</v>
      </c>
      <c r="O35" s="1156"/>
      <c r="P35" s="1134"/>
      <c r="Q35" s="1340"/>
      <c r="R35" s="1339"/>
      <c r="S35" s="1339"/>
      <c r="T35" s="1339"/>
    </row>
    <row r="36" spans="1:23" ht="13.5" customHeight="1">
      <c r="A36" s="1134"/>
      <c r="B36" s="1138"/>
      <c r="C36" s="860"/>
      <c r="D36" s="860" t="s">
        <v>181</v>
      </c>
      <c r="E36" s="1286">
        <v>1529.7</v>
      </c>
      <c r="F36" s="1286">
        <f>+E36/E$35*100</f>
        <v>14.668597292010279</v>
      </c>
      <c r="G36" s="1287">
        <v>1515.6</v>
      </c>
      <c r="H36" s="1286">
        <f>+G36/G$35*100</f>
        <v>14.56439430339605</v>
      </c>
      <c r="I36" s="1287">
        <v>1507.4</v>
      </c>
      <c r="J36" s="1286">
        <f>+I36/I$35*100</f>
        <v>14.503016250228503</v>
      </c>
      <c r="K36" s="1287">
        <v>1499.6</v>
      </c>
      <c r="L36" s="1286">
        <f>+K36/K$35*100</f>
        <v>14.445065212784403</v>
      </c>
      <c r="M36" s="1287">
        <v>1492.9</v>
      </c>
      <c r="N36" s="1287">
        <f>+M36/M$35*100</f>
        <v>14.3993904203399</v>
      </c>
      <c r="O36" s="1156"/>
      <c r="P36" s="1134"/>
      <c r="Q36" s="1340"/>
      <c r="R36" s="1339"/>
      <c r="S36" s="1339"/>
      <c r="T36" s="1339"/>
    </row>
    <row r="37" spans="1:23" ht="13.5" customHeight="1">
      <c r="A37" s="1134"/>
      <c r="B37" s="1138"/>
      <c r="C37" s="860"/>
      <c r="D37" s="860" t="s">
        <v>504</v>
      </c>
      <c r="E37" s="1286">
        <v>2070.6</v>
      </c>
      <c r="F37" s="1286">
        <f>+E37/E$35*100</f>
        <v>19.855394883203559</v>
      </c>
      <c r="G37" s="1287">
        <v>2073.6</v>
      </c>
      <c r="H37" s="1286">
        <f>+G37/G$35*100</f>
        <v>19.926582229824525</v>
      </c>
      <c r="I37" s="1287">
        <v>2082.9</v>
      </c>
      <c r="J37" s="1286">
        <f>+I37/I$35*100</f>
        <v>20.04002424545638</v>
      </c>
      <c r="K37" s="1287">
        <v>2094.5</v>
      </c>
      <c r="L37" s="1286">
        <f>+K37/K$35*100</f>
        <v>20.175506193769628</v>
      </c>
      <c r="M37" s="1287">
        <v>2105.4</v>
      </c>
      <c r="N37" s="1287">
        <f>+M37/M$35*100</f>
        <v>20.307104689519477</v>
      </c>
      <c r="O37" s="1156"/>
      <c r="P37" s="1134"/>
      <c r="Q37" s="1340"/>
      <c r="R37" s="1339"/>
      <c r="S37" s="1339"/>
      <c r="T37" s="1339"/>
    </row>
    <row r="38" spans="1:23" s="1163" customFormat="1" ht="15" customHeight="1">
      <c r="A38" s="1160"/>
      <c r="B38" s="1161"/>
      <c r="C38" s="860" t="s">
        <v>192</v>
      </c>
      <c r="D38" s="860"/>
      <c r="E38" s="1286">
        <v>3643</v>
      </c>
      <c r="F38" s="1286">
        <f>+E38/E$35*100</f>
        <v>34.933450960837718</v>
      </c>
      <c r="G38" s="1287">
        <v>3635.5</v>
      </c>
      <c r="H38" s="1286">
        <f>+G38/G$35*100</f>
        <v>34.935903595933191</v>
      </c>
      <c r="I38" s="1287">
        <v>3630.8</v>
      </c>
      <c r="J38" s="1286">
        <f>+I38/I$35*100</f>
        <v>34.932699616113602</v>
      </c>
      <c r="K38" s="1287">
        <v>3626.1</v>
      </c>
      <c r="L38" s="1286">
        <f>+K38/K$35*100</f>
        <v>34.928814996050626</v>
      </c>
      <c r="M38" s="1287">
        <v>3620.5</v>
      </c>
      <c r="N38" s="1287">
        <f>+M38/M$35*100</f>
        <v>34.9206196107178</v>
      </c>
      <c r="O38" s="1162"/>
      <c r="P38" s="1160"/>
      <c r="Q38" s="1340"/>
      <c r="R38" s="1339"/>
      <c r="S38" s="1339"/>
      <c r="T38" s="1339"/>
      <c r="U38" s="1274"/>
      <c r="V38" s="1274"/>
      <c r="W38" s="1274"/>
    </row>
    <row r="39" spans="1:23" ht="13.5" customHeight="1">
      <c r="A39" s="1134"/>
      <c r="B39" s="1138"/>
      <c r="C39" s="860"/>
      <c r="D39" s="861" t="s">
        <v>181</v>
      </c>
      <c r="E39" s="1292">
        <v>523.20000000000005</v>
      </c>
      <c r="F39" s="1292">
        <f>+E39/E38*100</f>
        <v>14.361789733735932</v>
      </c>
      <c r="G39" s="1293">
        <v>517.79999999999995</v>
      </c>
      <c r="H39" s="1292">
        <f>+G39/G38*100</f>
        <v>14.2428826846376</v>
      </c>
      <c r="I39" s="1293">
        <v>513.79999999999995</v>
      </c>
      <c r="J39" s="1292">
        <f>+I39/I38*100</f>
        <v>14.151151261429987</v>
      </c>
      <c r="K39" s="1293">
        <v>510</v>
      </c>
      <c r="L39" s="1292">
        <f>+K39/K38*100</f>
        <v>14.064697609001406</v>
      </c>
      <c r="M39" s="1293">
        <v>506.5</v>
      </c>
      <c r="N39" s="1293">
        <f>+M39/M38*100</f>
        <v>13.989780417069467</v>
      </c>
      <c r="O39" s="1156"/>
      <c r="P39" s="1134"/>
      <c r="R39" s="1283"/>
      <c r="S39" s="1283"/>
      <c r="T39" s="1283"/>
      <c r="U39" s="1283"/>
    </row>
    <row r="40" spans="1:23" ht="13.5" customHeight="1">
      <c r="A40" s="1134"/>
      <c r="B40" s="1138"/>
      <c r="C40" s="860"/>
      <c r="D40" s="861" t="s">
        <v>504</v>
      </c>
      <c r="E40" s="1292">
        <v>652.70000000000005</v>
      </c>
      <c r="F40" s="1292">
        <f>+E40/E38*100</f>
        <v>17.916552292066978</v>
      </c>
      <c r="G40" s="1293">
        <v>654.1</v>
      </c>
      <c r="H40" s="1292">
        <f>+G40/G38*100</f>
        <v>17.992023105487554</v>
      </c>
      <c r="I40" s="1293">
        <v>658.1</v>
      </c>
      <c r="J40" s="1292">
        <f>+I40/I38*100</f>
        <v>18.125481987440782</v>
      </c>
      <c r="K40" s="1293">
        <v>662.9</v>
      </c>
      <c r="L40" s="1292">
        <f>+K40/K38*100</f>
        <v>18.281349107856926</v>
      </c>
      <c r="M40" s="1293">
        <v>667.2</v>
      </c>
      <c r="N40" s="1293">
        <f>+M40/M38*100</f>
        <v>18.428393868250243</v>
      </c>
      <c r="O40" s="1156"/>
      <c r="P40" s="1134"/>
      <c r="R40" s="1283"/>
      <c r="S40" s="1283"/>
      <c r="T40" s="1283"/>
      <c r="U40" s="1283"/>
    </row>
    <row r="41" spans="1:23" s="1163" customFormat="1" ht="15" customHeight="1">
      <c r="A41" s="1160"/>
      <c r="B41" s="1161"/>
      <c r="C41" s="860" t="s">
        <v>193</v>
      </c>
      <c r="D41" s="860"/>
      <c r="E41" s="1286">
        <v>2281.9</v>
      </c>
      <c r="F41" s="1286">
        <f>+E41/E$35*100</f>
        <v>21.881592574124507</v>
      </c>
      <c r="G41" s="1287">
        <v>2275.6999999999998</v>
      </c>
      <c r="H41" s="1286">
        <f>+G41/G$35*100</f>
        <v>21.868693663392975</v>
      </c>
      <c r="I41" s="1287">
        <v>2271.9</v>
      </c>
      <c r="J41" s="1286">
        <f>+I41/I$35*100</f>
        <v>21.858433474123746</v>
      </c>
      <c r="K41" s="1287">
        <v>2268.1999999999998</v>
      </c>
      <c r="L41" s="1286">
        <f>+K41/K$35*100</f>
        <v>21.848690928005858</v>
      </c>
      <c r="M41" s="1287">
        <v>2264.1999999999998</v>
      </c>
      <c r="N41" s="1287">
        <f>+M41/M$35*100</f>
        <v>21.838770038002274</v>
      </c>
      <c r="O41" s="1162"/>
      <c r="P41" s="1160"/>
      <c r="R41" s="1283"/>
      <c r="S41" s="1283"/>
      <c r="T41" s="1283"/>
      <c r="U41" s="1283"/>
      <c r="V41" s="1274"/>
      <c r="W41" s="1274"/>
    </row>
    <row r="42" spans="1:23" ht="13.5" customHeight="1">
      <c r="A42" s="1134"/>
      <c r="B42" s="1138"/>
      <c r="C42" s="860"/>
      <c r="D42" s="861" t="s">
        <v>181</v>
      </c>
      <c r="E42" s="1292">
        <v>304.7</v>
      </c>
      <c r="F42" s="1292">
        <f>+E42/E41*100</f>
        <v>13.352907664665409</v>
      </c>
      <c r="G42" s="1293">
        <v>301.60000000000002</v>
      </c>
      <c r="H42" s="1292">
        <f>+G42/G41*100</f>
        <v>13.253064990991783</v>
      </c>
      <c r="I42" s="1293">
        <v>299.5</v>
      </c>
      <c r="J42" s="1292">
        <f>+I42/I41*100</f>
        <v>13.182798538668075</v>
      </c>
      <c r="K42" s="1293">
        <v>297.5</v>
      </c>
      <c r="L42" s="1292">
        <f>+K42/K41*100</f>
        <v>13.116127325632663</v>
      </c>
      <c r="M42" s="1293">
        <v>295.7</v>
      </c>
      <c r="N42" s="1293">
        <f>+M42/M41*100</f>
        <v>13.059800370991962</v>
      </c>
      <c r="O42" s="1156"/>
      <c r="P42" s="1134"/>
      <c r="R42" s="1283"/>
      <c r="S42" s="1283"/>
      <c r="T42" s="1283"/>
      <c r="U42" s="1283"/>
    </row>
    <row r="43" spans="1:23" ht="13.5" customHeight="1">
      <c r="A43" s="1134"/>
      <c r="B43" s="1138"/>
      <c r="C43" s="860"/>
      <c r="D43" s="861" t="s">
        <v>504</v>
      </c>
      <c r="E43" s="1292">
        <v>516.20000000000005</v>
      </c>
      <c r="F43" s="1292">
        <f>+E43/E41*100</f>
        <v>22.621499627503397</v>
      </c>
      <c r="G43" s="1293">
        <v>516.4</v>
      </c>
      <c r="H43" s="1292">
        <f>+G43/G41*100</f>
        <v>22.691918969987256</v>
      </c>
      <c r="I43" s="1293">
        <v>517.6</v>
      </c>
      <c r="J43" s="1292">
        <f>+I43/I41*100</f>
        <v>22.782692900215679</v>
      </c>
      <c r="K43" s="1293">
        <v>519.5</v>
      </c>
      <c r="L43" s="1292">
        <f>+K43/K41*100</f>
        <v>22.903624019045939</v>
      </c>
      <c r="M43" s="1293">
        <v>521.20000000000005</v>
      </c>
      <c r="N43" s="1293">
        <f>+M43/M41*100</f>
        <v>23.019167918028447</v>
      </c>
      <c r="O43" s="1156"/>
      <c r="P43" s="1134"/>
      <c r="R43" s="1283"/>
      <c r="S43" s="1283"/>
      <c r="T43" s="1283"/>
      <c r="U43" s="1283"/>
    </row>
    <row r="44" spans="1:23" s="1163" customFormat="1" ht="15" customHeight="1">
      <c r="A44" s="1160"/>
      <c r="B44" s="1161"/>
      <c r="C44" s="860" t="s">
        <v>59</v>
      </c>
      <c r="D44" s="860"/>
      <c r="E44" s="1286">
        <v>2808.4</v>
      </c>
      <c r="F44" s="1286">
        <f>+E44/E$35*100</f>
        <v>26.930305703655407</v>
      </c>
      <c r="G44" s="1287">
        <v>2803.4</v>
      </c>
      <c r="H44" s="1286">
        <f>+G44/G$35*100</f>
        <v>26.939709019622914</v>
      </c>
      <c r="I44" s="1287">
        <v>2801.6</v>
      </c>
      <c r="J44" s="1286">
        <f>+I44/I$35*100</f>
        <v>26.954789920817419</v>
      </c>
      <c r="K44" s="1287">
        <v>2799.5</v>
      </c>
      <c r="L44" s="1286">
        <f>+K44/K$35*100</f>
        <v>26.966497774866589</v>
      </c>
      <c r="M44" s="1287">
        <v>2797.4</v>
      </c>
      <c r="N44" s="1287">
        <f>+M44/M$35*100</f>
        <v>26.981616157719095</v>
      </c>
      <c r="O44" s="1162"/>
      <c r="P44" s="1160"/>
      <c r="R44" s="1283"/>
      <c r="S44" s="1283"/>
      <c r="T44" s="1283"/>
      <c r="U44" s="1283"/>
      <c r="V44" s="1274"/>
      <c r="W44" s="1274"/>
    </row>
    <row r="45" spans="1:23" ht="13.5" customHeight="1">
      <c r="A45" s="1134"/>
      <c r="B45" s="1138"/>
      <c r="C45" s="860"/>
      <c r="D45" s="861" t="s">
        <v>181</v>
      </c>
      <c r="E45" s="1292">
        <v>449.5</v>
      </c>
      <c r="F45" s="1292">
        <f>+E45/E44*100</f>
        <v>16.005554764278592</v>
      </c>
      <c r="G45" s="1293">
        <v>446.5</v>
      </c>
      <c r="H45" s="1292">
        <f>+G45/G44*100</f>
        <v>15.927088535349931</v>
      </c>
      <c r="I45" s="1293">
        <v>445.9</v>
      </c>
      <c r="J45" s="1292">
        <f>+I45/I44*100</f>
        <v>15.915905197030266</v>
      </c>
      <c r="K45" s="1293">
        <v>445.3</v>
      </c>
      <c r="L45" s="1292">
        <f>+K45/K44*100</f>
        <v>15.906411859260583</v>
      </c>
      <c r="M45" s="1293">
        <v>445.1</v>
      </c>
      <c r="N45" s="1293">
        <f>+M45/M44*100</f>
        <v>15.91120326017016</v>
      </c>
      <c r="O45" s="1156"/>
      <c r="P45" s="1134"/>
    </row>
    <row r="46" spans="1:23" ht="13.5" customHeight="1">
      <c r="A46" s="1134"/>
      <c r="B46" s="1138"/>
      <c r="C46" s="860"/>
      <c r="D46" s="861" t="s">
        <v>504</v>
      </c>
      <c r="E46" s="1292">
        <v>561.6</v>
      </c>
      <c r="F46" s="1292">
        <f>+E46/E44*100</f>
        <v>19.997151402934055</v>
      </c>
      <c r="G46" s="1293">
        <v>563</v>
      </c>
      <c r="H46" s="1292">
        <f>+G46/G44*100</f>
        <v>20.082756652636082</v>
      </c>
      <c r="I46" s="1293">
        <v>566.6</v>
      </c>
      <c r="J46" s="1292">
        <f>+I46/I44*100</f>
        <v>20.224157624214737</v>
      </c>
      <c r="K46" s="1293">
        <v>570.70000000000005</v>
      </c>
      <c r="L46" s="1292">
        <f>+K46/K44*100</f>
        <v>20.385783175567067</v>
      </c>
      <c r="M46" s="1293">
        <v>574.6</v>
      </c>
      <c r="N46" s="1293">
        <f>+M46/M44*100</f>
        <v>20.54050189461643</v>
      </c>
      <c r="O46" s="1156"/>
      <c r="P46" s="1134"/>
    </row>
    <row r="47" spans="1:23" s="1163" customFormat="1" ht="15" customHeight="1">
      <c r="A47" s="1160"/>
      <c r="B47" s="1161"/>
      <c r="C47" s="860" t="s">
        <v>195</v>
      </c>
      <c r="D47" s="860"/>
      <c r="E47" s="1286">
        <v>743.1</v>
      </c>
      <c r="F47" s="1286">
        <f>+E47/E$35*100</f>
        <v>7.1257335737025818</v>
      </c>
      <c r="G47" s="1287">
        <v>741.1</v>
      </c>
      <c r="H47" s="1286">
        <f>+G47/G$35*100</f>
        <v>7.1217159001364561</v>
      </c>
      <c r="I47" s="1287">
        <v>739.7</v>
      </c>
      <c r="J47" s="1286">
        <f>+I47/I$35*100</f>
        <v>7.1168111452129663</v>
      </c>
      <c r="K47" s="1287">
        <v>738.4</v>
      </c>
      <c r="L47" s="1286">
        <f>+K47/K$35*100</f>
        <v>7.1127208276340381</v>
      </c>
      <c r="M47" s="1287">
        <v>737.2</v>
      </c>
      <c r="N47" s="1287">
        <f>+M47/M$35*100</f>
        <v>7.1104766681456057</v>
      </c>
      <c r="O47" s="1162"/>
      <c r="P47" s="1160"/>
      <c r="R47" s="1274"/>
      <c r="S47" s="1274"/>
      <c r="T47" s="1274"/>
      <c r="U47" s="1274"/>
      <c r="V47" s="1274"/>
      <c r="W47" s="1274"/>
    </row>
    <row r="48" spans="1:23" ht="13.5" customHeight="1">
      <c r="A48" s="1134"/>
      <c r="B48" s="1138"/>
      <c r="C48" s="860"/>
      <c r="D48" s="861" t="s">
        <v>181</v>
      </c>
      <c r="E48" s="1292">
        <v>99.8</v>
      </c>
      <c r="F48" s="1292">
        <f>+E48/E47*100</f>
        <v>13.430224734221504</v>
      </c>
      <c r="G48" s="1293">
        <v>98.8</v>
      </c>
      <c r="H48" s="1292">
        <f>+G48/G47*100</f>
        <v>13.331534205910135</v>
      </c>
      <c r="I48" s="1293">
        <v>98.2</v>
      </c>
      <c r="J48" s="1292">
        <f>+I48/I47*100</f>
        <v>13.275652291469514</v>
      </c>
      <c r="K48" s="1293">
        <v>97.7</v>
      </c>
      <c r="L48" s="1292">
        <f>+K48/K47*100</f>
        <v>13.231310942578551</v>
      </c>
      <c r="M48" s="1293">
        <v>97.3</v>
      </c>
      <c r="N48" s="1293">
        <f>+M48/M47*100</f>
        <v>13.19858925664677</v>
      </c>
      <c r="O48" s="1156"/>
      <c r="P48" s="1134"/>
      <c r="R48" s="1288"/>
      <c r="S48" s="1288"/>
      <c r="T48" s="1288"/>
      <c r="U48" s="1288"/>
    </row>
    <row r="49" spans="1:23" ht="13.5" customHeight="1">
      <c r="A49" s="1134"/>
      <c r="B49" s="1138"/>
      <c r="C49" s="860"/>
      <c r="D49" s="861" t="s">
        <v>504</v>
      </c>
      <c r="E49" s="1292">
        <v>179.2</v>
      </c>
      <c r="F49" s="1292">
        <f>+E49/E47*100</f>
        <v>24.115193109944823</v>
      </c>
      <c r="G49" s="1293">
        <v>178.9</v>
      </c>
      <c r="H49" s="1292">
        <f>+G49/G47*100</f>
        <v>24.139792200782619</v>
      </c>
      <c r="I49" s="1293">
        <v>178.9</v>
      </c>
      <c r="J49" s="1292">
        <f>+I49/I47*100</f>
        <v>24.185480600243341</v>
      </c>
      <c r="K49" s="1293">
        <v>179.2</v>
      </c>
      <c r="L49" s="1292">
        <f>+K49/K47*100</f>
        <v>24.268689057421451</v>
      </c>
      <c r="M49" s="1293">
        <v>179.4</v>
      </c>
      <c r="N49" s="1293">
        <f>+M49/M47*100</f>
        <v>24.33532284319045</v>
      </c>
      <c r="O49" s="1156"/>
      <c r="P49" s="1134"/>
      <c r="R49" s="1338"/>
      <c r="S49" s="1338"/>
      <c r="T49" s="1338"/>
      <c r="U49" s="1338"/>
    </row>
    <row r="50" spans="1:23" s="1163" customFormat="1" ht="15" customHeight="1">
      <c r="A50" s="1160"/>
      <c r="B50" s="1161"/>
      <c r="C50" s="860" t="s">
        <v>196</v>
      </c>
      <c r="D50" s="860"/>
      <c r="E50" s="1286">
        <v>442.4</v>
      </c>
      <c r="F50" s="1286">
        <f>+E50/E$35*100</f>
        <v>4.2422615166276705</v>
      </c>
      <c r="G50" s="1287">
        <v>441.6</v>
      </c>
      <c r="H50" s="1286">
        <f>+G50/G$35*100</f>
        <v>4.2436239933885567</v>
      </c>
      <c r="I50" s="1287">
        <v>441.2</v>
      </c>
      <c r="J50" s="1286">
        <f>+I50/I$35*100</f>
        <v>4.2448791094605376</v>
      </c>
      <c r="K50" s="1287">
        <v>440.7</v>
      </c>
      <c r="L50" s="1286">
        <f>+K50/K$35*100</f>
        <v>4.2450921840984837</v>
      </c>
      <c r="M50" s="1287">
        <v>440.4</v>
      </c>
      <c r="N50" s="1287">
        <f>+M50/M$35*100</f>
        <v>4.2477671251374449</v>
      </c>
      <c r="O50" s="1162"/>
      <c r="P50" s="1160"/>
      <c r="R50" s="1336"/>
      <c r="S50" s="1337"/>
      <c r="T50" s="1336"/>
      <c r="U50" s="1274"/>
      <c r="V50" s="1274"/>
      <c r="W50" s="1274"/>
    </row>
    <row r="51" spans="1:23" ht="13.5" customHeight="1">
      <c r="A51" s="1134"/>
      <c r="B51" s="1138"/>
      <c r="C51" s="860"/>
      <c r="D51" s="861" t="s">
        <v>181</v>
      </c>
      <c r="E51" s="1292">
        <v>68.599999999999994</v>
      </c>
      <c r="F51" s="1292">
        <f>+E51/E50*100</f>
        <v>15.50632911392405</v>
      </c>
      <c r="G51" s="1293">
        <v>67.900000000000006</v>
      </c>
      <c r="H51" s="1292">
        <f>+G51/G50*100</f>
        <v>15.375905797101449</v>
      </c>
      <c r="I51" s="1293">
        <v>67.599999999999994</v>
      </c>
      <c r="J51" s="1292">
        <f>+I51/I50*100</f>
        <v>15.321849501359926</v>
      </c>
      <c r="K51" s="1293">
        <v>67.3</v>
      </c>
      <c r="L51" s="1292">
        <f>+K51/K50*100</f>
        <v>15.27115951894713</v>
      </c>
      <c r="M51" s="1293">
        <v>67.099999999999994</v>
      </c>
      <c r="N51" s="1293">
        <f>+M51/M50*100</f>
        <v>15.236148955495004</v>
      </c>
      <c r="O51" s="1156"/>
      <c r="P51" s="1134"/>
      <c r="R51" s="1336"/>
      <c r="S51" s="1337"/>
      <c r="T51" s="1336"/>
      <c r="U51" s="1274"/>
    </row>
    <row r="52" spans="1:23" ht="13.5" customHeight="1">
      <c r="A52" s="1134"/>
      <c r="B52" s="1138"/>
      <c r="C52" s="860"/>
      <c r="D52" s="861" t="s">
        <v>504</v>
      </c>
      <c r="E52" s="1292">
        <v>89.5</v>
      </c>
      <c r="F52" s="1292">
        <f>+E52/E50*100</f>
        <v>20.230560578661848</v>
      </c>
      <c r="G52" s="1293">
        <v>89.8</v>
      </c>
      <c r="H52" s="1292">
        <f>+G52/G50*100</f>
        <v>20.335144927536231</v>
      </c>
      <c r="I52" s="1293">
        <v>90.2</v>
      </c>
      <c r="J52" s="1292">
        <f>+I52/I50*100</f>
        <v>20.444242973708072</v>
      </c>
      <c r="K52" s="1293">
        <v>90.6</v>
      </c>
      <c r="L52" s="1292">
        <f>+K52/K50*100</f>
        <v>20.558202859087814</v>
      </c>
      <c r="M52" s="1293">
        <v>91</v>
      </c>
      <c r="N52" s="1293">
        <f>+M52/M50*100</f>
        <v>20.663033605812899</v>
      </c>
      <c r="O52" s="1156"/>
      <c r="P52" s="1134"/>
      <c r="R52" s="1336"/>
      <c r="S52" s="1337"/>
      <c r="T52" s="1336"/>
      <c r="U52" s="1274"/>
    </row>
    <row r="53" spans="1:23" s="1163" customFormat="1" ht="15" customHeight="1">
      <c r="A53" s="1160"/>
      <c r="B53" s="1161"/>
      <c r="C53" s="860" t="s">
        <v>132</v>
      </c>
      <c r="D53" s="860"/>
      <c r="E53" s="1286">
        <v>247.8</v>
      </c>
      <c r="F53" s="1286">
        <f>+E53/E$35*100</f>
        <v>2.3762034444401827</v>
      </c>
      <c r="G53" s="1287">
        <v>247.5</v>
      </c>
      <c r="H53" s="1286">
        <f>+G53/G$35*100</f>
        <v>2.3783898060771462</v>
      </c>
      <c r="I53" s="1287">
        <v>247.5</v>
      </c>
      <c r="J53" s="1286">
        <f>+I53/I$35*100</f>
        <v>2.3812501803977408</v>
      </c>
      <c r="K53" s="1287">
        <v>247.5</v>
      </c>
      <c r="L53" s="1286">
        <f>+K53/K$35*100</f>
        <v>2.3840715125127634</v>
      </c>
      <c r="M53" s="1287">
        <v>247.7</v>
      </c>
      <c r="N53" s="1287">
        <f>+M53/M$35*100</f>
        <v>2.3891278766951527</v>
      </c>
      <c r="O53" s="1162"/>
      <c r="P53" s="1160"/>
      <c r="R53" s="1274"/>
      <c r="S53" s="1274"/>
      <c r="T53" s="1274"/>
      <c r="U53" s="1274"/>
      <c r="V53" s="1274"/>
      <c r="W53" s="1274"/>
    </row>
    <row r="54" spans="1:23" ht="13.5" customHeight="1">
      <c r="A54" s="1134"/>
      <c r="B54" s="1138"/>
      <c r="C54" s="860"/>
      <c r="D54" s="861" t="s">
        <v>181</v>
      </c>
      <c r="E54" s="1292">
        <v>42.8</v>
      </c>
      <c r="F54" s="1292">
        <f>+E54/E53*100</f>
        <v>17.271993543179981</v>
      </c>
      <c r="G54" s="1293">
        <v>42.4</v>
      </c>
      <c r="H54" s="1292">
        <f>+G54/G53*100</f>
        <v>17.131313131313131</v>
      </c>
      <c r="I54" s="1293">
        <v>42.1</v>
      </c>
      <c r="J54" s="1292">
        <f>+I54/I53*100</f>
        <v>17.01010101010101</v>
      </c>
      <c r="K54" s="1293">
        <v>41.9</v>
      </c>
      <c r="L54" s="1292">
        <f>+K54/K53*100</f>
        <v>16.929292929292931</v>
      </c>
      <c r="M54" s="1293">
        <v>41.7</v>
      </c>
      <c r="N54" s="1293">
        <f>+M54/M53*100</f>
        <v>16.834880904319743</v>
      </c>
      <c r="O54" s="1156"/>
      <c r="P54" s="1134"/>
    </row>
    <row r="55" spans="1:23" ht="13.5" customHeight="1">
      <c r="A55" s="1134"/>
      <c r="B55" s="1138"/>
      <c r="C55" s="860"/>
      <c r="D55" s="861" t="s">
        <v>504</v>
      </c>
      <c r="E55" s="1292">
        <v>32.5</v>
      </c>
      <c r="F55" s="1292">
        <f>+E55/E53*100</f>
        <v>13.115415657788537</v>
      </c>
      <c r="G55" s="1293">
        <v>32.299999999999997</v>
      </c>
      <c r="H55" s="1292">
        <f>+G55/G53*100</f>
        <v>13.050505050505048</v>
      </c>
      <c r="I55" s="1293">
        <v>32.4</v>
      </c>
      <c r="J55" s="1292">
        <f>+I55/I53*100</f>
        <v>13.09090909090909</v>
      </c>
      <c r="K55" s="1293">
        <v>32.5</v>
      </c>
      <c r="L55" s="1292">
        <f>+K55/K53*100</f>
        <v>13.131313131313133</v>
      </c>
      <c r="M55" s="1293">
        <v>32.6</v>
      </c>
      <c r="N55" s="1293">
        <f>+M55/M53*100</f>
        <v>13.161081953976586</v>
      </c>
      <c r="O55" s="1156"/>
      <c r="P55" s="1134"/>
    </row>
    <row r="56" spans="1:23" s="1163" customFormat="1" ht="15" customHeight="1">
      <c r="A56" s="1160"/>
      <c r="B56" s="1161"/>
      <c r="C56" s="860" t="s">
        <v>133</v>
      </c>
      <c r="D56" s="860"/>
      <c r="E56" s="1286">
        <v>261.7</v>
      </c>
      <c r="F56" s="1286">
        <f>+E56/E$35*100</f>
        <v>2.5094933067392891</v>
      </c>
      <c r="G56" s="1287">
        <v>261.5</v>
      </c>
      <c r="H56" s="1286">
        <f>+G56/G$35*100</f>
        <v>2.5129249870269645</v>
      </c>
      <c r="I56" s="1287">
        <v>261.2</v>
      </c>
      <c r="J56" s="1286">
        <f>+I56/I$35*100</f>
        <v>2.5130607964439995</v>
      </c>
      <c r="K56" s="1287">
        <v>260.89999999999998</v>
      </c>
      <c r="L56" s="1286">
        <f>+K56/K$35*100</f>
        <v>2.5131485156144642</v>
      </c>
      <c r="M56" s="1287">
        <v>260.60000000000002</v>
      </c>
      <c r="N56" s="1287">
        <f>+M56/M$35*100</f>
        <v>2.5135515731399143</v>
      </c>
      <c r="O56" s="1162"/>
      <c r="P56" s="1160"/>
      <c r="R56" s="1274"/>
      <c r="S56" s="1274"/>
      <c r="T56" s="1274"/>
      <c r="U56" s="1274"/>
      <c r="V56" s="1274"/>
      <c r="W56" s="1274"/>
    </row>
    <row r="57" spans="1:23" ht="13.5" customHeight="1">
      <c r="A57" s="1134"/>
      <c r="B57" s="1138"/>
      <c r="C57" s="860"/>
      <c r="D57" s="861" t="s">
        <v>181</v>
      </c>
      <c r="E57" s="1292">
        <v>41.2</v>
      </c>
      <c r="F57" s="1292">
        <f>+E57/E56*100</f>
        <v>15.743217424531908</v>
      </c>
      <c r="G57" s="1293">
        <v>40.700000000000003</v>
      </c>
      <c r="H57" s="1292">
        <f>+G57/G56*100</f>
        <v>15.564053537284897</v>
      </c>
      <c r="I57" s="1293">
        <v>40.299999999999997</v>
      </c>
      <c r="J57" s="1292">
        <f>+I57/I56*100</f>
        <v>15.428790199081163</v>
      </c>
      <c r="K57" s="1293">
        <v>39.9</v>
      </c>
      <c r="L57" s="1292">
        <f>+K57/K56*100</f>
        <v>15.293215791490994</v>
      </c>
      <c r="M57" s="1293">
        <v>39.5</v>
      </c>
      <c r="N57" s="1293">
        <f>+M57/M56*100</f>
        <v>15.157329240214887</v>
      </c>
      <c r="O57" s="1156"/>
      <c r="P57" s="1134"/>
    </row>
    <row r="58" spans="1:23" ht="13.5" customHeight="1">
      <c r="A58" s="1134"/>
      <c r="B58" s="1138"/>
      <c r="C58" s="860"/>
      <c r="D58" s="861" t="s">
        <v>504</v>
      </c>
      <c r="E58" s="1292">
        <v>38.9</v>
      </c>
      <c r="F58" s="1292">
        <f>+E58/E56*100</f>
        <v>14.864348490638136</v>
      </c>
      <c r="G58" s="1293">
        <v>39</v>
      </c>
      <c r="H58" s="1292">
        <f>+G58/G56*100</f>
        <v>14.913957934990441</v>
      </c>
      <c r="I58" s="1293">
        <v>39.1</v>
      </c>
      <c r="J58" s="1292">
        <f>+I58/I56*100</f>
        <v>14.96937212863706</v>
      </c>
      <c r="K58" s="1293">
        <v>39.299999999999997</v>
      </c>
      <c r="L58" s="1292">
        <f>+K58/K56*100</f>
        <v>15.063242621694137</v>
      </c>
      <c r="M58" s="1293">
        <v>39.4</v>
      </c>
      <c r="N58" s="1293">
        <f>+M58/M56*100</f>
        <v>15.11895625479662</v>
      </c>
      <c r="O58" s="1156"/>
      <c r="P58" s="1134"/>
    </row>
    <row r="59" spans="1:23" s="945" customFormat="1" ht="13.5" customHeight="1">
      <c r="A59" s="978"/>
      <c r="B59" s="979"/>
      <c r="C59" s="980" t="s">
        <v>453</v>
      </c>
      <c r="D59" s="981"/>
      <c r="E59" s="982"/>
      <c r="F59" s="1164"/>
      <c r="G59" s="982"/>
      <c r="H59" s="1164"/>
      <c r="I59" s="982"/>
      <c r="J59" s="1164"/>
      <c r="K59" s="982"/>
      <c r="L59" s="1164"/>
      <c r="M59" s="982"/>
      <c r="N59" s="1164"/>
      <c r="O59" s="983"/>
      <c r="P59" s="974"/>
    </row>
    <row r="60" spans="1:23" ht="13.5" customHeight="1">
      <c r="A60" s="1134"/>
      <c r="B60" s="1335"/>
      <c r="C60" s="1165" t="s">
        <v>446</v>
      </c>
      <c r="D60" s="1151"/>
      <c r="E60" s="1139"/>
      <c r="F60" s="1166" t="s">
        <v>88</v>
      </c>
      <c r="G60" s="1167"/>
      <c r="H60" s="1167"/>
      <c r="I60" s="1334"/>
      <c r="J60" s="1167"/>
      <c r="K60" s="1167"/>
      <c r="L60" s="1167"/>
      <c r="M60" s="1167"/>
      <c r="N60" s="1167"/>
      <c r="O60" s="1156"/>
      <c r="P60" s="1134"/>
    </row>
    <row r="61" spans="1:23" ht="13.5" customHeight="1">
      <c r="A61" s="1134"/>
      <c r="B61" s="862">
        <v>6</v>
      </c>
      <c r="C61" s="1557">
        <v>42095</v>
      </c>
      <c r="D61" s="1557"/>
      <c r="E61" s="1155"/>
      <c r="F61" s="1155"/>
      <c r="G61" s="1155"/>
      <c r="H61" s="1155"/>
      <c r="I61" s="1155"/>
      <c r="J61" s="1155"/>
      <c r="K61" s="1155"/>
      <c r="L61" s="1155"/>
      <c r="M61" s="1155"/>
      <c r="N61" s="1155"/>
      <c r="O61" s="1155"/>
      <c r="P61" s="1155"/>
    </row>
    <row r="62" spans="1:23">
      <c r="M62" s="1168"/>
      <c r="N62" s="1168"/>
    </row>
    <row r="63" spans="1:23">
      <c r="M63" s="1168"/>
      <c r="N63" s="1168"/>
    </row>
    <row r="64" spans="1:23">
      <c r="M64" s="1168"/>
      <c r="N64" s="1168"/>
    </row>
    <row r="65" spans="11:15" s="1135" customFormat="1">
      <c r="M65" s="1168"/>
      <c r="N65" s="1168"/>
    </row>
    <row r="66" spans="11:15" s="1135" customFormat="1">
      <c r="K66" s="1136"/>
      <c r="L66" s="1136"/>
      <c r="M66" s="1169"/>
      <c r="N66" s="1169"/>
      <c r="O66" s="1136"/>
    </row>
    <row r="67" spans="11:15" s="1135" customFormat="1">
      <c r="K67" s="1136"/>
      <c r="L67" s="1136"/>
      <c r="M67" s="1169"/>
      <c r="N67" s="1169"/>
      <c r="O67" s="1136"/>
    </row>
    <row r="68" spans="11:15" s="1135" customFormat="1">
      <c r="K68" s="1136"/>
      <c r="L68" s="1136"/>
      <c r="M68" s="1136"/>
      <c r="N68" s="1136"/>
      <c r="O68" s="1136"/>
    </row>
    <row r="69" spans="11:15" s="1135" customFormat="1">
      <c r="K69" s="1136"/>
      <c r="L69" s="1136"/>
      <c r="M69" s="1136"/>
      <c r="N69" s="1136"/>
      <c r="O69" s="1136"/>
    </row>
    <row r="70" spans="11:15" s="1135" customFormat="1">
      <c r="K70" s="1136"/>
      <c r="L70" s="1136"/>
      <c r="M70" s="1136"/>
      <c r="N70" s="1136"/>
      <c r="O70" s="1136"/>
    </row>
    <row r="71" spans="11:15" s="1135" customFormat="1">
      <c r="K71" s="1136"/>
      <c r="L71" s="1136"/>
      <c r="M71" s="1136"/>
      <c r="N71" s="1136"/>
      <c r="O71" s="1136"/>
    </row>
    <row r="72" spans="11:15" s="1135" customFormat="1" ht="8.25" customHeight="1">
      <c r="K72" s="1136"/>
      <c r="L72" s="1136"/>
      <c r="M72" s="1136"/>
      <c r="N72" s="1136"/>
      <c r="O72" s="1136"/>
    </row>
    <row r="73" spans="11:15" s="1135" customFormat="1">
      <c r="K73" s="1136"/>
      <c r="L73" s="1136"/>
      <c r="M73" s="1136"/>
      <c r="N73" s="1136"/>
      <c r="O73" s="1136"/>
    </row>
    <row r="74" spans="11:15" s="1135" customFormat="1" ht="9" customHeight="1">
      <c r="K74" s="1136"/>
      <c r="L74" s="1136"/>
      <c r="M74" s="1136"/>
      <c r="N74" s="1136"/>
      <c r="O74" s="1333"/>
    </row>
    <row r="75" spans="11:15" s="1135" customFormat="1" ht="8.25" customHeight="1">
      <c r="K75" s="1136"/>
      <c r="L75" s="1136"/>
      <c r="M75" s="1553"/>
      <c r="N75" s="1553"/>
      <c r="O75" s="1553"/>
    </row>
    <row r="76" spans="11:15" s="1135" customFormat="1" ht="9.75" customHeight="1">
      <c r="K76" s="1136"/>
      <c r="L76" s="1136"/>
      <c r="M76" s="1136"/>
      <c r="N76" s="1136"/>
      <c r="O76" s="1136"/>
    </row>
    <row r="77" spans="11:15" s="1135" customFormat="1">
      <c r="K77" s="1136"/>
      <c r="L77" s="1136"/>
      <c r="M77" s="1136"/>
      <c r="N77" s="1136"/>
      <c r="O77" s="1136"/>
    </row>
  </sheetData>
  <mergeCells count="121">
    <mergeCell ref="I1:N1"/>
    <mergeCell ref="M7:N7"/>
    <mergeCell ref="M3:N3"/>
    <mergeCell ref="C5:D6"/>
    <mergeCell ref="C8:D8"/>
    <mergeCell ref="E8:F8"/>
    <mergeCell ref="G8:H8"/>
    <mergeCell ref="I8:J8"/>
    <mergeCell ref="K8:L8"/>
    <mergeCell ref="E7:F7"/>
    <mergeCell ref="G7:H7"/>
    <mergeCell ref="I7:J7"/>
    <mergeCell ref="K7:L7"/>
    <mergeCell ref="M8:N8"/>
    <mergeCell ref="E11:F11"/>
    <mergeCell ref="G11:H11"/>
    <mergeCell ref="I11:J11"/>
    <mergeCell ref="K11:L11"/>
    <mergeCell ref="M11:N11"/>
    <mergeCell ref="K10:L10"/>
    <mergeCell ref="M10:N10"/>
    <mergeCell ref="E9:F9"/>
    <mergeCell ref="G9:H9"/>
    <mergeCell ref="I9:J9"/>
    <mergeCell ref="E10:F10"/>
    <mergeCell ref="G10:H10"/>
    <mergeCell ref="I10:J10"/>
    <mergeCell ref="K9:L9"/>
    <mergeCell ref="M9:N9"/>
    <mergeCell ref="M14:N14"/>
    <mergeCell ref="G16:H16"/>
    <mergeCell ref="E12:F12"/>
    <mergeCell ref="G12:H12"/>
    <mergeCell ref="I12:J12"/>
    <mergeCell ref="K12:L12"/>
    <mergeCell ref="M12:N12"/>
    <mergeCell ref="E13:F13"/>
    <mergeCell ref="G13:H13"/>
    <mergeCell ref="I13:J13"/>
    <mergeCell ref="K13:L13"/>
    <mergeCell ref="M13:N13"/>
    <mergeCell ref="C15:D15"/>
    <mergeCell ref="E15:F15"/>
    <mergeCell ref="G15:H15"/>
    <mergeCell ref="I15:J15"/>
    <mergeCell ref="K15:L15"/>
    <mergeCell ref="K17:L17"/>
    <mergeCell ref="E14:F14"/>
    <mergeCell ref="G14:H14"/>
    <mergeCell ref="I14:J14"/>
    <mergeCell ref="K14:L14"/>
    <mergeCell ref="M17:N17"/>
    <mergeCell ref="M15:N15"/>
    <mergeCell ref="E16:F16"/>
    <mergeCell ref="I16:J16"/>
    <mergeCell ref="K16:L16"/>
    <mergeCell ref="M16:N16"/>
    <mergeCell ref="E17:F17"/>
    <mergeCell ref="G17:H17"/>
    <mergeCell ref="I17:J17"/>
    <mergeCell ref="C21:D21"/>
    <mergeCell ref="E21:F21"/>
    <mergeCell ref="G21:H21"/>
    <mergeCell ref="I21:J21"/>
    <mergeCell ref="K21:L21"/>
    <mergeCell ref="M21:N21"/>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2:F22"/>
    <mergeCell ref="G22:H22"/>
    <mergeCell ref="I22:J22"/>
    <mergeCell ref="K22:L22"/>
    <mergeCell ref="M22:N22"/>
    <mergeCell ref="E23:F23"/>
    <mergeCell ref="G23:H23"/>
    <mergeCell ref="I23:J23"/>
    <mergeCell ref="K23:L23"/>
    <mergeCell ref="E24:F24"/>
    <mergeCell ref="G24:H24"/>
    <mergeCell ref="I24:J24"/>
    <mergeCell ref="K24:L24"/>
    <mergeCell ref="M24:N24"/>
    <mergeCell ref="E25:F25"/>
    <mergeCell ref="G25:H25"/>
    <mergeCell ref="I25:J25"/>
    <mergeCell ref="K25:L25"/>
    <mergeCell ref="M25:N25"/>
    <mergeCell ref="M29:N29"/>
    <mergeCell ref="E26:F26"/>
    <mergeCell ref="G26:H26"/>
    <mergeCell ref="I26:J26"/>
    <mergeCell ref="K26:L26"/>
    <mergeCell ref="M26:N26"/>
    <mergeCell ref="E27:F27"/>
    <mergeCell ref="G27:H27"/>
    <mergeCell ref="I27:J27"/>
    <mergeCell ref="K27:L27"/>
    <mergeCell ref="M27:N27"/>
    <mergeCell ref="M75:O75"/>
    <mergeCell ref="C35:D35"/>
    <mergeCell ref="C31:D32"/>
    <mergeCell ref="E33:F33"/>
    <mergeCell ref="G33:H33"/>
    <mergeCell ref="I33:J33"/>
    <mergeCell ref="K33:L33"/>
    <mergeCell ref="M33:N33"/>
    <mergeCell ref="C61:D61"/>
  </mergeCells>
  <conditionalFormatting sqref="E33:N33">
    <cfRule type="cellIs" dxfId="18" priority="2" operator="equal">
      <formula>"1.º trimestre"</formula>
    </cfRule>
  </conditionalFormatting>
  <conditionalFormatting sqref="E7:N7">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S79"/>
  <sheetViews>
    <sheetView workbookViewId="0"/>
  </sheetViews>
  <sheetFormatPr defaultRowHeight="12.75"/>
  <cols>
    <col min="1" max="1" width="1" style="1135" customWidth="1"/>
    <col min="2" max="2" width="2.5703125" style="1135" customWidth="1"/>
    <col min="3" max="3" width="1" style="1135" customWidth="1"/>
    <col min="4" max="4" width="34" style="1135" customWidth="1"/>
    <col min="5" max="5" width="7.42578125" style="1135" customWidth="1"/>
    <col min="6" max="6" width="4.85546875" style="1135" customWidth="1"/>
    <col min="7" max="7" width="7.42578125" style="1135" customWidth="1"/>
    <col min="8" max="8" width="4.85546875" style="1135" customWidth="1"/>
    <col min="9" max="9" width="7.42578125" style="1135" customWidth="1"/>
    <col min="10" max="10" width="4.85546875" style="1135" customWidth="1"/>
    <col min="11" max="11" width="7.42578125" style="1135" customWidth="1"/>
    <col min="12" max="12" width="4.85546875" style="1135" customWidth="1"/>
    <col min="13" max="13" width="7.42578125" style="1135" customWidth="1"/>
    <col min="14" max="14" width="4.85546875" style="1135" customWidth="1"/>
    <col min="15" max="15" width="2.5703125" style="1135" customWidth="1"/>
    <col min="16" max="16" width="1" style="1135" customWidth="1"/>
    <col min="17" max="17" width="9.140625" style="1268" customWidth="1"/>
    <col min="18" max="30" width="9.140625" style="1136" customWidth="1"/>
    <col min="31" max="45" width="9.140625" style="1136"/>
    <col min="46" max="16384" width="9.140625" style="1135"/>
  </cols>
  <sheetData>
    <row r="1" spans="1:45" ht="13.5" customHeight="1">
      <c r="A1" s="1134"/>
      <c r="B1" s="1266"/>
      <c r="C1" s="1586" t="s">
        <v>346</v>
      </c>
      <c r="D1" s="1586"/>
      <c r="E1" s="1130"/>
      <c r="F1" s="1130"/>
      <c r="G1" s="1130"/>
      <c r="H1" s="1130"/>
      <c r="I1" s="1130"/>
      <c r="J1" s="1130"/>
      <c r="K1" s="1130"/>
      <c r="L1" s="1130"/>
      <c r="M1" s="1267"/>
      <c r="N1" s="1130"/>
      <c r="O1" s="1130"/>
      <c r="P1" s="1134"/>
    </row>
    <row r="2" spans="1:45" ht="9.75" customHeight="1">
      <c r="A2" s="1134"/>
      <c r="B2" s="1170"/>
      <c r="C2" s="1171"/>
      <c r="D2" s="1170"/>
      <c r="E2" s="1172"/>
      <c r="F2" s="1172"/>
      <c r="G2" s="1172"/>
      <c r="H2" s="1172"/>
      <c r="I2" s="1137"/>
      <c r="J2" s="1137"/>
      <c r="K2" s="1137"/>
      <c r="L2" s="1137"/>
      <c r="M2" s="1137"/>
      <c r="N2" s="1137"/>
      <c r="O2" s="1173"/>
      <c r="P2" s="1134"/>
    </row>
    <row r="3" spans="1:45" ht="9" customHeight="1" thickBot="1">
      <c r="A3" s="1134"/>
      <c r="B3" s="1130"/>
      <c r="C3" s="1158"/>
      <c r="D3" s="1130"/>
      <c r="E3" s="1130"/>
      <c r="F3" s="1130"/>
      <c r="G3" s="1130"/>
      <c r="H3" s="1130"/>
      <c r="I3" s="1130"/>
      <c r="J3" s="1130"/>
      <c r="K3" s="1130"/>
      <c r="L3" s="1130"/>
      <c r="M3" s="1558" t="s">
        <v>73</v>
      </c>
      <c r="N3" s="1558"/>
      <c r="O3" s="1174"/>
      <c r="P3" s="1134"/>
    </row>
    <row r="4" spans="1:45" s="1143" customFormat="1" ht="13.5" customHeight="1" thickBot="1">
      <c r="A4" s="1141"/>
      <c r="B4" s="1159"/>
      <c r="C4" s="1275" t="s">
        <v>166</v>
      </c>
      <c r="D4" s="1276"/>
      <c r="E4" s="1276"/>
      <c r="F4" s="1276"/>
      <c r="G4" s="1276"/>
      <c r="H4" s="1276"/>
      <c r="I4" s="1276"/>
      <c r="J4" s="1276"/>
      <c r="K4" s="1276"/>
      <c r="L4" s="1276"/>
      <c r="M4" s="1276"/>
      <c r="N4" s="1277"/>
      <c r="O4" s="1174"/>
      <c r="P4" s="1141"/>
      <c r="Q4" s="1268"/>
      <c r="R4" s="1136"/>
      <c r="S4" s="1136"/>
      <c r="T4" s="1136"/>
      <c r="U4" s="1136"/>
      <c r="V4" s="1136"/>
      <c r="W4" s="1136"/>
      <c r="X4" s="1136"/>
      <c r="Y4" s="1136"/>
      <c r="Z4" s="1136"/>
      <c r="AA4" s="1269"/>
      <c r="AB4" s="1269"/>
      <c r="AC4" s="1269"/>
      <c r="AD4" s="1269"/>
      <c r="AE4" s="1269"/>
      <c r="AF4" s="1269"/>
      <c r="AG4" s="1269"/>
      <c r="AH4" s="1269"/>
      <c r="AI4" s="1269"/>
      <c r="AJ4" s="1269"/>
      <c r="AK4" s="1269"/>
      <c r="AL4" s="1269"/>
      <c r="AM4" s="1269"/>
      <c r="AN4" s="1269"/>
      <c r="AO4" s="1269"/>
      <c r="AP4" s="1269"/>
      <c r="AQ4" s="1269"/>
      <c r="AR4" s="1269"/>
      <c r="AS4" s="1269"/>
    </row>
    <row r="5" spans="1:45" ht="3.75" customHeight="1">
      <c r="A5" s="1134"/>
      <c r="B5" s="1130"/>
      <c r="C5" s="1587" t="s">
        <v>160</v>
      </c>
      <c r="D5" s="1588"/>
      <c r="E5" s="1130"/>
      <c r="F5" s="1175"/>
      <c r="G5" s="1175"/>
      <c r="H5" s="1175"/>
      <c r="I5" s="1175"/>
      <c r="J5" s="1175"/>
      <c r="K5" s="1130"/>
      <c r="L5" s="1175"/>
      <c r="M5" s="1175"/>
      <c r="N5" s="1175"/>
      <c r="O5" s="1174"/>
      <c r="P5" s="1134"/>
      <c r="AA5" s="1269"/>
      <c r="AB5" s="1269"/>
      <c r="AC5" s="1269"/>
      <c r="AD5" s="1269"/>
      <c r="AE5" s="1269"/>
      <c r="AF5" s="1269"/>
    </row>
    <row r="6" spans="1:45" ht="12.75" customHeight="1">
      <c r="A6" s="1134"/>
      <c r="B6" s="1130"/>
      <c r="C6" s="1588"/>
      <c r="D6" s="1588"/>
      <c r="E6" s="1145" t="s">
        <v>625</v>
      </c>
      <c r="F6" s="1146" t="s">
        <v>34</v>
      </c>
      <c r="G6" s="1145" t="s">
        <v>34</v>
      </c>
      <c r="H6" s="1146" t="s">
        <v>34</v>
      </c>
      <c r="I6" s="1147"/>
      <c r="J6" s="1146">
        <v>2014</v>
      </c>
      <c r="K6" s="1148" t="s">
        <v>34</v>
      </c>
      <c r="L6" s="1149" t="s">
        <v>34</v>
      </c>
      <c r="M6" s="1149" t="s">
        <v>34</v>
      </c>
      <c r="N6" s="1150"/>
      <c r="O6" s="1174"/>
      <c r="P6" s="1134"/>
      <c r="Q6" s="1269"/>
      <c r="R6" s="1269"/>
      <c r="S6" s="1269"/>
      <c r="T6" s="1269"/>
    </row>
    <row r="7" spans="1:45">
      <c r="A7" s="1134"/>
      <c r="B7" s="1130"/>
      <c r="C7" s="1176"/>
      <c r="D7" s="1176"/>
      <c r="E7" s="1556" t="s">
        <v>626</v>
      </c>
      <c r="F7" s="1556"/>
      <c r="G7" s="1556" t="s">
        <v>627</v>
      </c>
      <c r="H7" s="1556"/>
      <c r="I7" s="1556" t="s">
        <v>628</v>
      </c>
      <c r="J7" s="1556"/>
      <c r="K7" s="1556" t="s">
        <v>629</v>
      </c>
      <c r="L7" s="1556"/>
      <c r="M7" s="1556" t="s">
        <v>626</v>
      </c>
      <c r="N7" s="1556"/>
      <c r="O7" s="1177"/>
      <c r="P7" s="1134"/>
      <c r="AA7" s="1269"/>
      <c r="AB7" s="1269"/>
      <c r="AC7" s="1269"/>
      <c r="AD7" s="1269"/>
      <c r="AE7" s="1269"/>
      <c r="AF7" s="1269"/>
    </row>
    <row r="8" spans="1:45" s="1154" customFormat="1" ht="15.75" customHeight="1">
      <c r="A8" s="1152"/>
      <c r="B8" s="1178"/>
      <c r="C8" s="1554" t="s">
        <v>13</v>
      </c>
      <c r="D8" s="1554"/>
      <c r="E8" s="1584">
        <v>4468.8999999999996</v>
      </c>
      <c r="F8" s="1584"/>
      <c r="G8" s="1584">
        <v>4426.8999999999996</v>
      </c>
      <c r="H8" s="1584"/>
      <c r="I8" s="1584">
        <v>4514.6000000000004</v>
      </c>
      <c r="J8" s="1584"/>
      <c r="K8" s="1584">
        <v>4565.1000000000004</v>
      </c>
      <c r="L8" s="1584"/>
      <c r="M8" s="1585">
        <v>4491.6000000000004</v>
      </c>
      <c r="N8" s="1585"/>
      <c r="O8" s="1179"/>
      <c r="P8" s="1152"/>
      <c r="Q8" s="1268"/>
      <c r="R8" s="1136"/>
      <c r="S8" s="1136"/>
      <c r="T8" s="1136"/>
      <c r="U8" s="1136"/>
      <c r="V8" s="1136"/>
      <c r="W8" s="1136"/>
      <c r="X8" s="1136"/>
      <c r="Y8" s="1136"/>
      <c r="Z8" s="1136"/>
      <c r="AA8" s="1270"/>
      <c r="AB8" s="1270"/>
      <c r="AC8" s="1270"/>
      <c r="AD8" s="1270"/>
      <c r="AE8" s="1270"/>
      <c r="AF8" s="1270"/>
      <c r="AG8" s="1284"/>
      <c r="AH8" s="1284"/>
      <c r="AI8" s="1284"/>
      <c r="AJ8" s="1284"/>
      <c r="AK8" s="1284"/>
      <c r="AL8" s="1284"/>
      <c r="AM8" s="1284"/>
      <c r="AN8" s="1284"/>
      <c r="AO8" s="1284"/>
      <c r="AP8" s="1284"/>
      <c r="AQ8" s="1284"/>
      <c r="AR8" s="1284"/>
      <c r="AS8" s="1284"/>
    </row>
    <row r="9" spans="1:45" ht="11.25" customHeight="1">
      <c r="A9" s="1134"/>
      <c r="B9" s="1180"/>
      <c r="C9" s="857" t="s">
        <v>72</v>
      </c>
      <c r="D9" s="1155"/>
      <c r="E9" s="1582">
        <v>2309.3000000000002</v>
      </c>
      <c r="F9" s="1582"/>
      <c r="G9" s="1582">
        <v>2273.4</v>
      </c>
      <c r="H9" s="1582"/>
      <c r="I9" s="1582">
        <v>2332</v>
      </c>
      <c r="J9" s="1582"/>
      <c r="K9" s="1582">
        <v>2361.6999999999998</v>
      </c>
      <c r="L9" s="1582"/>
      <c r="M9" s="1583">
        <v>2310.8000000000002</v>
      </c>
      <c r="N9" s="1583"/>
      <c r="O9" s="1177"/>
      <c r="P9" s="1134"/>
      <c r="Q9" s="1271"/>
      <c r="R9" s="1271"/>
      <c r="S9" s="1271"/>
    </row>
    <row r="10" spans="1:45" ht="11.25" customHeight="1">
      <c r="A10" s="1134"/>
      <c r="B10" s="1180"/>
      <c r="C10" s="857" t="s">
        <v>71</v>
      </c>
      <c r="D10" s="1155"/>
      <c r="E10" s="1582">
        <v>2159.6</v>
      </c>
      <c r="F10" s="1582"/>
      <c r="G10" s="1582">
        <v>2153.4</v>
      </c>
      <c r="H10" s="1582"/>
      <c r="I10" s="1582">
        <v>2182.6</v>
      </c>
      <c r="J10" s="1582"/>
      <c r="K10" s="1582">
        <v>2203.4</v>
      </c>
      <c r="L10" s="1582"/>
      <c r="M10" s="1583">
        <v>2180.6999999999998</v>
      </c>
      <c r="N10" s="1583"/>
      <c r="O10" s="1177"/>
      <c r="P10" s="1134"/>
    </row>
    <row r="11" spans="1:45" ht="15.75" customHeight="1">
      <c r="A11" s="1134"/>
      <c r="B11" s="1180"/>
      <c r="C11" s="857" t="s">
        <v>161</v>
      </c>
      <c r="D11" s="1155"/>
      <c r="E11" s="1582">
        <v>244.9</v>
      </c>
      <c r="F11" s="1582"/>
      <c r="G11" s="1582">
        <v>236.3</v>
      </c>
      <c r="H11" s="1582"/>
      <c r="I11" s="1582">
        <v>234.1</v>
      </c>
      <c r="J11" s="1582"/>
      <c r="K11" s="1582">
        <v>271.89999999999998</v>
      </c>
      <c r="L11" s="1582"/>
      <c r="M11" s="1583">
        <v>243.9</v>
      </c>
      <c r="N11" s="1583"/>
      <c r="O11" s="1177"/>
      <c r="P11" s="1134"/>
    </row>
    <row r="12" spans="1:45" ht="11.25" customHeight="1">
      <c r="A12" s="1134"/>
      <c r="B12" s="1180"/>
      <c r="C12" s="857" t="s">
        <v>162</v>
      </c>
      <c r="D12" s="1155"/>
      <c r="E12" s="1560">
        <v>2197.9</v>
      </c>
      <c r="F12" s="1560"/>
      <c r="G12" s="1560">
        <v>2204.6999999999998</v>
      </c>
      <c r="H12" s="1560"/>
      <c r="I12" s="1560">
        <v>2244.4</v>
      </c>
      <c r="J12" s="1560"/>
      <c r="K12" s="1560">
        <v>2239.1999999999998</v>
      </c>
      <c r="L12" s="1560"/>
      <c r="M12" s="1562">
        <v>2228.4</v>
      </c>
      <c r="N12" s="1562"/>
      <c r="O12" s="1177"/>
      <c r="P12" s="1134"/>
    </row>
    <row r="13" spans="1:45" ht="11.25" customHeight="1">
      <c r="A13" s="1134"/>
      <c r="B13" s="1180"/>
      <c r="C13" s="857" t="s">
        <v>163</v>
      </c>
      <c r="D13" s="1155"/>
      <c r="E13" s="1560">
        <v>2026.2</v>
      </c>
      <c r="F13" s="1560"/>
      <c r="G13" s="1560">
        <v>1985.9</v>
      </c>
      <c r="H13" s="1560"/>
      <c r="I13" s="1560">
        <v>2036.1</v>
      </c>
      <c r="J13" s="1560"/>
      <c r="K13" s="1560">
        <v>2054</v>
      </c>
      <c r="L13" s="1560"/>
      <c r="M13" s="1562">
        <v>2019.3</v>
      </c>
      <c r="N13" s="1562"/>
      <c r="O13" s="1177"/>
      <c r="P13" s="1134"/>
    </row>
    <row r="14" spans="1:45" ht="15.75" customHeight="1">
      <c r="A14" s="1134"/>
      <c r="B14" s="1180"/>
      <c r="C14" s="857" t="s">
        <v>420</v>
      </c>
      <c r="D14" s="1155"/>
      <c r="E14" s="1582">
        <v>422.4</v>
      </c>
      <c r="F14" s="1582"/>
      <c r="G14" s="1582">
        <v>392.1</v>
      </c>
      <c r="H14" s="1582"/>
      <c r="I14" s="1582">
        <v>408.6</v>
      </c>
      <c r="J14" s="1582"/>
      <c r="K14" s="1582">
        <v>407.3</v>
      </c>
      <c r="L14" s="1582"/>
      <c r="M14" s="1583">
        <v>348.5</v>
      </c>
      <c r="N14" s="1583"/>
      <c r="O14" s="1177"/>
      <c r="P14" s="1134"/>
    </row>
    <row r="15" spans="1:45" ht="11.25" customHeight="1">
      <c r="A15" s="1134"/>
      <c r="B15" s="1180"/>
      <c r="C15" s="857" t="s">
        <v>167</v>
      </c>
      <c r="D15" s="1155"/>
      <c r="E15" s="1560">
        <v>1041</v>
      </c>
      <c r="F15" s="1560"/>
      <c r="G15" s="1560">
        <v>1055.7</v>
      </c>
      <c r="H15" s="1560"/>
      <c r="I15" s="1560">
        <v>1073.9000000000001</v>
      </c>
      <c r="J15" s="1560"/>
      <c r="K15" s="1560">
        <v>1089.7</v>
      </c>
      <c r="L15" s="1560"/>
      <c r="M15" s="1562">
        <v>1074.9000000000001</v>
      </c>
      <c r="N15" s="1562"/>
      <c r="O15" s="1177"/>
      <c r="P15" s="1134"/>
    </row>
    <row r="16" spans="1:45" ht="11.25" customHeight="1">
      <c r="A16" s="1134"/>
      <c r="B16" s="1180"/>
      <c r="C16" s="857" t="s">
        <v>168</v>
      </c>
      <c r="D16" s="1155"/>
      <c r="E16" s="1560">
        <v>3005.5</v>
      </c>
      <c r="F16" s="1560"/>
      <c r="G16" s="1560">
        <v>2979.1</v>
      </c>
      <c r="H16" s="1560"/>
      <c r="I16" s="1560">
        <v>3032.1</v>
      </c>
      <c r="J16" s="1560"/>
      <c r="K16" s="1560">
        <v>3068.2</v>
      </c>
      <c r="L16" s="1560"/>
      <c r="M16" s="1562">
        <v>3068.2</v>
      </c>
      <c r="N16" s="1562"/>
      <c r="O16" s="1177"/>
      <c r="P16" s="1134"/>
    </row>
    <row r="17" spans="1:45" s="1184" customFormat="1" ht="15.75" customHeight="1">
      <c r="A17" s="1181"/>
      <c r="B17" s="1182"/>
      <c r="C17" s="857" t="s">
        <v>169</v>
      </c>
      <c r="D17" s="1155"/>
      <c r="E17" s="1560">
        <v>3843.7</v>
      </c>
      <c r="F17" s="1560"/>
      <c r="G17" s="1560">
        <v>3840.1</v>
      </c>
      <c r="H17" s="1560"/>
      <c r="I17" s="1560">
        <v>3923.1</v>
      </c>
      <c r="J17" s="1560"/>
      <c r="K17" s="1560">
        <v>3969.6</v>
      </c>
      <c r="L17" s="1560"/>
      <c r="M17" s="1562">
        <v>3910.5</v>
      </c>
      <c r="N17" s="1562"/>
      <c r="O17" s="1183"/>
      <c r="P17" s="1181"/>
      <c r="Q17" s="1268"/>
      <c r="R17" s="1136"/>
      <c r="S17" s="1136"/>
      <c r="T17" s="1136"/>
      <c r="U17" s="1136"/>
      <c r="V17" s="1136"/>
      <c r="W17" s="1136"/>
      <c r="X17" s="1136"/>
      <c r="Y17" s="1136"/>
      <c r="Z17" s="1136"/>
      <c r="AA17" s="1272"/>
      <c r="AB17" s="1272"/>
      <c r="AC17" s="1272"/>
      <c r="AD17" s="1272"/>
      <c r="AE17" s="1272"/>
      <c r="AF17" s="1272"/>
      <c r="AG17" s="1272"/>
      <c r="AH17" s="1272"/>
      <c r="AI17" s="1272"/>
      <c r="AJ17" s="1272"/>
      <c r="AK17" s="1272"/>
      <c r="AL17" s="1272"/>
      <c r="AM17" s="1272"/>
      <c r="AN17" s="1272"/>
      <c r="AO17" s="1272"/>
      <c r="AP17" s="1272"/>
      <c r="AQ17" s="1272"/>
      <c r="AR17" s="1272"/>
      <c r="AS17" s="1272"/>
    </row>
    <row r="18" spans="1:45" s="1184" customFormat="1" ht="11.25" customHeight="1">
      <c r="A18" s="1181"/>
      <c r="B18" s="1182"/>
      <c r="C18" s="857" t="s">
        <v>170</v>
      </c>
      <c r="D18" s="1155"/>
      <c r="E18" s="1560">
        <v>625.1</v>
      </c>
      <c r="F18" s="1560"/>
      <c r="G18" s="1560">
        <v>586.79999999999995</v>
      </c>
      <c r="H18" s="1560"/>
      <c r="I18" s="1560">
        <v>591.5</v>
      </c>
      <c r="J18" s="1560"/>
      <c r="K18" s="1560">
        <v>595.5</v>
      </c>
      <c r="L18" s="1560"/>
      <c r="M18" s="1562">
        <v>581</v>
      </c>
      <c r="N18" s="1562"/>
      <c r="O18" s="1183"/>
      <c r="P18" s="1181"/>
      <c r="Q18" s="1268"/>
      <c r="R18" s="1136"/>
      <c r="S18" s="1136"/>
      <c r="T18" s="1136"/>
      <c r="U18" s="1136"/>
      <c r="V18" s="1136"/>
      <c r="W18" s="1136"/>
      <c r="X18" s="1136"/>
      <c r="Y18" s="1136"/>
      <c r="Z18" s="1136"/>
      <c r="AA18" s="1272"/>
      <c r="AB18" s="1272"/>
      <c r="AC18" s="1272"/>
      <c r="AD18" s="1272"/>
      <c r="AE18" s="1272"/>
      <c r="AF18" s="1272"/>
      <c r="AG18" s="1272"/>
      <c r="AH18" s="1272"/>
      <c r="AI18" s="1272"/>
      <c r="AJ18" s="1272"/>
      <c r="AK18" s="1272"/>
      <c r="AL18" s="1272"/>
      <c r="AM18" s="1272"/>
      <c r="AN18" s="1272"/>
      <c r="AO18" s="1272"/>
      <c r="AP18" s="1272"/>
      <c r="AQ18" s="1272"/>
      <c r="AR18" s="1272"/>
      <c r="AS18" s="1272"/>
    </row>
    <row r="19" spans="1:45" ht="15.75" customHeight="1">
      <c r="A19" s="1134"/>
      <c r="B19" s="1180"/>
      <c r="C19" s="857" t="s">
        <v>171</v>
      </c>
      <c r="D19" s="1155"/>
      <c r="E19" s="1560">
        <v>3514.1</v>
      </c>
      <c r="F19" s="1560"/>
      <c r="G19" s="1560">
        <v>3512.9</v>
      </c>
      <c r="H19" s="1560"/>
      <c r="I19" s="1560">
        <v>3595.4</v>
      </c>
      <c r="J19" s="1560"/>
      <c r="K19" s="1560">
        <v>3676.5</v>
      </c>
      <c r="L19" s="1560"/>
      <c r="M19" s="1562">
        <v>3659.4</v>
      </c>
      <c r="N19" s="1562"/>
      <c r="O19" s="1177"/>
      <c r="P19" s="1134"/>
    </row>
    <row r="20" spans="1:45" ht="11.25" customHeight="1">
      <c r="A20" s="1134"/>
      <c r="B20" s="1180"/>
      <c r="C20" s="1185"/>
      <c r="D20" s="1331" t="s">
        <v>172</v>
      </c>
      <c r="E20" s="1560">
        <v>2768.3</v>
      </c>
      <c r="F20" s="1560"/>
      <c r="G20" s="1560">
        <v>2781.4</v>
      </c>
      <c r="H20" s="1560"/>
      <c r="I20" s="1560">
        <v>2830.2</v>
      </c>
      <c r="J20" s="1560"/>
      <c r="K20" s="1560">
        <v>2864.6</v>
      </c>
      <c r="L20" s="1560"/>
      <c r="M20" s="1562">
        <v>2869.9</v>
      </c>
      <c r="N20" s="1562"/>
      <c r="O20" s="1177"/>
      <c r="P20" s="1134"/>
    </row>
    <row r="21" spans="1:45" ht="11.25" customHeight="1">
      <c r="A21" s="1134"/>
      <c r="B21" s="1180"/>
      <c r="C21" s="1185"/>
      <c r="D21" s="1331" t="s">
        <v>173</v>
      </c>
      <c r="E21" s="1560">
        <v>614.70000000000005</v>
      </c>
      <c r="F21" s="1560"/>
      <c r="G21" s="1560">
        <v>609.29999999999995</v>
      </c>
      <c r="H21" s="1560"/>
      <c r="I21" s="1560">
        <v>630.1</v>
      </c>
      <c r="J21" s="1560"/>
      <c r="K21" s="1560">
        <v>683.6</v>
      </c>
      <c r="L21" s="1560"/>
      <c r="M21" s="1562">
        <v>654.70000000000005</v>
      </c>
      <c r="N21" s="1562"/>
      <c r="O21" s="1177"/>
      <c r="P21" s="1134"/>
    </row>
    <row r="22" spans="1:45" ht="11.25" customHeight="1">
      <c r="A22" s="1134"/>
      <c r="B22" s="1180"/>
      <c r="C22" s="1185"/>
      <c r="D22" s="1331" t="s">
        <v>131</v>
      </c>
      <c r="E22" s="1560">
        <v>131.1</v>
      </c>
      <c r="F22" s="1560"/>
      <c r="G22" s="1560">
        <v>122.2</v>
      </c>
      <c r="H22" s="1560"/>
      <c r="I22" s="1560">
        <v>135.1</v>
      </c>
      <c r="J22" s="1560"/>
      <c r="K22" s="1560">
        <v>128.19999999999999</v>
      </c>
      <c r="L22" s="1560"/>
      <c r="M22" s="1562">
        <v>134.80000000000001</v>
      </c>
      <c r="N22" s="1562"/>
      <c r="O22" s="1177"/>
      <c r="P22" s="1134"/>
    </row>
    <row r="23" spans="1:45" ht="11.25" customHeight="1">
      <c r="A23" s="1134"/>
      <c r="B23" s="1180"/>
      <c r="C23" s="857" t="s">
        <v>174</v>
      </c>
      <c r="D23" s="1155"/>
      <c r="E23" s="1560">
        <v>928.4</v>
      </c>
      <c r="F23" s="1560"/>
      <c r="G23" s="1560">
        <v>891.4</v>
      </c>
      <c r="H23" s="1560"/>
      <c r="I23" s="1560">
        <v>895.6</v>
      </c>
      <c r="J23" s="1560"/>
      <c r="K23" s="1560">
        <v>859.3</v>
      </c>
      <c r="L23" s="1560"/>
      <c r="M23" s="1562">
        <v>811.8</v>
      </c>
      <c r="N23" s="1562"/>
      <c r="O23" s="1177"/>
      <c r="P23" s="1134"/>
    </row>
    <row r="24" spans="1:45" ht="11.25" customHeight="1">
      <c r="A24" s="1134"/>
      <c r="B24" s="1180"/>
      <c r="C24" s="857" t="s">
        <v>131</v>
      </c>
      <c r="D24" s="1155"/>
      <c r="E24" s="1560">
        <v>26.4</v>
      </c>
      <c r="F24" s="1560"/>
      <c r="G24" s="1560">
        <v>22.5</v>
      </c>
      <c r="H24" s="1560"/>
      <c r="I24" s="1560">
        <v>23.6</v>
      </c>
      <c r="J24" s="1560"/>
      <c r="K24" s="1560">
        <v>29.3</v>
      </c>
      <c r="L24" s="1560"/>
      <c r="M24" s="1562">
        <v>20.399999999999999</v>
      </c>
      <c r="N24" s="1562"/>
      <c r="O24" s="1177"/>
      <c r="P24" s="1134"/>
    </row>
    <row r="25" spans="1:45" ht="15.75" customHeight="1">
      <c r="A25" s="1134"/>
      <c r="B25" s="1180"/>
      <c r="C25" s="863" t="s">
        <v>175</v>
      </c>
      <c r="D25" s="863"/>
      <c r="E25" s="1559"/>
      <c r="F25" s="1559"/>
      <c r="G25" s="1559"/>
      <c r="H25" s="1559"/>
      <c r="I25" s="1559"/>
      <c r="J25" s="1559"/>
      <c r="K25" s="1559"/>
      <c r="L25" s="1559"/>
      <c r="M25" s="1561"/>
      <c r="N25" s="1561"/>
      <c r="O25" s="1177"/>
      <c r="P25" s="1134"/>
    </row>
    <row r="26" spans="1:45" s="1163" customFormat="1" ht="13.5" customHeight="1">
      <c r="A26" s="1160"/>
      <c r="B26" s="1579" t="s">
        <v>176</v>
      </c>
      <c r="C26" s="1579"/>
      <c r="D26" s="1579"/>
      <c r="E26" s="1580">
        <v>61.6</v>
      </c>
      <c r="F26" s="1580"/>
      <c r="G26" s="1580">
        <v>61.5</v>
      </c>
      <c r="H26" s="1580"/>
      <c r="I26" s="1580">
        <v>62.6</v>
      </c>
      <c r="J26" s="1580"/>
      <c r="K26" s="1580">
        <v>63.4</v>
      </c>
      <c r="L26" s="1580"/>
      <c r="M26" s="1581">
        <v>63</v>
      </c>
      <c r="N26" s="1581"/>
      <c r="O26" s="1186"/>
      <c r="P26" s="1160"/>
      <c r="Q26" s="1268"/>
      <c r="R26" s="1136"/>
      <c r="S26" s="1136"/>
      <c r="T26" s="1136"/>
      <c r="U26" s="1136"/>
      <c r="V26" s="1136"/>
      <c r="W26" s="1136"/>
      <c r="X26" s="1136"/>
      <c r="Y26" s="1136"/>
      <c r="Z26" s="1136"/>
      <c r="AA26" s="1274"/>
      <c r="AB26" s="1274"/>
      <c r="AC26" s="1274"/>
      <c r="AD26" s="1274"/>
      <c r="AE26" s="1274"/>
      <c r="AF26" s="1274"/>
      <c r="AG26" s="1274"/>
      <c r="AH26" s="1274"/>
      <c r="AI26" s="1274"/>
      <c r="AJ26" s="1274"/>
      <c r="AK26" s="1274"/>
      <c r="AL26" s="1274"/>
      <c r="AM26" s="1274"/>
      <c r="AN26" s="1274"/>
      <c r="AO26" s="1274"/>
      <c r="AP26" s="1274"/>
      <c r="AQ26" s="1274"/>
      <c r="AR26" s="1274"/>
      <c r="AS26" s="1274"/>
    </row>
    <row r="27" spans="1:45" ht="11.25" customHeight="1">
      <c r="A27" s="1134"/>
      <c r="B27" s="1180"/>
      <c r="C27" s="860"/>
      <c r="D27" s="1331" t="s">
        <v>72</v>
      </c>
      <c r="E27" s="1559">
        <v>64.5</v>
      </c>
      <c r="F27" s="1559"/>
      <c r="G27" s="1559">
        <v>64.3</v>
      </c>
      <c r="H27" s="1559"/>
      <c r="I27" s="1559">
        <v>65.8</v>
      </c>
      <c r="J27" s="1559"/>
      <c r="K27" s="1559">
        <v>66.900000000000006</v>
      </c>
      <c r="L27" s="1559"/>
      <c r="M27" s="1561">
        <v>66.099999999999994</v>
      </c>
      <c r="N27" s="1561"/>
      <c r="O27" s="1177"/>
      <c r="P27" s="1134"/>
    </row>
    <row r="28" spans="1:45" ht="11.25" customHeight="1">
      <c r="A28" s="1134"/>
      <c r="B28" s="1180"/>
      <c r="C28" s="860"/>
      <c r="D28" s="1331" t="s">
        <v>71</v>
      </c>
      <c r="E28" s="1559">
        <v>58.8</v>
      </c>
      <c r="F28" s="1559"/>
      <c r="G28" s="1559">
        <v>58.9</v>
      </c>
      <c r="H28" s="1559"/>
      <c r="I28" s="1559">
        <v>59.6</v>
      </c>
      <c r="J28" s="1559"/>
      <c r="K28" s="1559">
        <v>60.1</v>
      </c>
      <c r="L28" s="1559"/>
      <c r="M28" s="1561">
        <v>60</v>
      </c>
      <c r="N28" s="1561"/>
      <c r="O28" s="1177"/>
      <c r="P28" s="1134"/>
    </row>
    <row r="29" spans="1:45" s="1163" customFormat="1" ht="13.5" customHeight="1">
      <c r="A29" s="1160"/>
      <c r="B29" s="1579" t="s">
        <v>161</v>
      </c>
      <c r="C29" s="1579"/>
      <c r="D29" s="1579"/>
      <c r="E29" s="1580">
        <v>22.2</v>
      </c>
      <c r="F29" s="1580"/>
      <c r="G29" s="1580">
        <v>21.4</v>
      </c>
      <c r="H29" s="1580"/>
      <c r="I29" s="1580">
        <v>21.2</v>
      </c>
      <c r="J29" s="1580"/>
      <c r="K29" s="1580">
        <v>24.7</v>
      </c>
      <c r="L29" s="1580"/>
      <c r="M29" s="1581">
        <v>22.2</v>
      </c>
      <c r="N29" s="1581"/>
      <c r="O29" s="1186"/>
      <c r="P29" s="1160"/>
      <c r="Q29" s="1268"/>
      <c r="R29" s="1136"/>
      <c r="S29" s="1136"/>
      <c r="T29" s="1136"/>
      <c r="U29" s="1136"/>
      <c r="V29" s="1136"/>
      <c r="W29" s="1136"/>
      <c r="X29" s="1136"/>
      <c r="Y29" s="1136"/>
      <c r="Z29" s="1136"/>
      <c r="AA29" s="1274"/>
      <c r="AB29" s="1274"/>
      <c r="AC29" s="1274"/>
      <c r="AD29" s="1274"/>
      <c r="AE29" s="1274"/>
      <c r="AF29" s="1274"/>
      <c r="AG29" s="1274"/>
      <c r="AH29" s="1274"/>
      <c r="AI29" s="1274"/>
      <c r="AJ29" s="1274"/>
      <c r="AK29" s="1274"/>
      <c r="AL29" s="1274"/>
      <c r="AM29" s="1274"/>
      <c r="AN29" s="1274"/>
      <c r="AO29" s="1274"/>
      <c r="AP29" s="1274"/>
      <c r="AQ29" s="1274"/>
      <c r="AR29" s="1274"/>
      <c r="AS29" s="1274"/>
    </row>
    <row r="30" spans="1:45" ht="11.25" customHeight="1">
      <c r="A30" s="1134"/>
      <c r="B30" s="1180"/>
      <c r="C30" s="860"/>
      <c r="D30" s="1331" t="s">
        <v>72</v>
      </c>
      <c r="E30" s="1559">
        <v>23.1</v>
      </c>
      <c r="F30" s="1559"/>
      <c r="G30" s="1559">
        <v>21.9</v>
      </c>
      <c r="H30" s="1559"/>
      <c r="I30" s="1559">
        <v>21.2</v>
      </c>
      <c r="J30" s="1559"/>
      <c r="K30" s="1559">
        <v>25.8</v>
      </c>
      <c r="L30" s="1559"/>
      <c r="M30" s="1561">
        <v>22.6</v>
      </c>
      <c r="N30" s="1561"/>
      <c r="O30" s="1177"/>
      <c r="P30" s="1134"/>
    </row>
    <row r="31" spans="1:45" ht="11.25" customHeight="1">
      <c r="A31" s="1134"/>
      <c r="B31" s="1180"/>
      <c r="C31" s="860"/>
      <c r="D31" s="1331" t="s">
        <v>71</v>
      </c>
      <c r="E31" s="1559">
        <v>21.1</v>
      </c>
      <c r="F31" s="1559"/>
      <c r="G31" s="1559">
        <v>20.9</v>
      </c>
      <c r="H31" s="1559"/>
      <c r="I31" s="1559">
        <v>21.3</v>
      </c>
      <c r="J31" s="1559"/>
      <c r="K31" s="1559">
        <v>23.5</v>
      </c>
      <c r="L31" s="1559"/>
      <c r="M31" s="1561">
        <v>21.8</v>
      </c>
      <c r="N31" s="1561"/>
      <c r="O31" s="1177"/>
      <c r="P31" s="1134"/>
    </row>
    <row r="32" spans="1:45" s="1163" customFormat="1" ht="13.5" customHeight="1">
      <c r="A32" s="1160"/>
      <c r="B32" s="1579" t="s">
        <v>177</v>
      </c>
      <c r="C32" s="1579"/>
      <c r="D32" s="1579"/>
      <c r="E32" s="1580">
        <v>47.8</v>
      </c>
      <c r="F32" s="1580"/>
      <c r="G32" s="1580">
        <v>47.6</v>
      </c>
      <c r="H32" s="1580"/>
      <c r="I32" s="1580">
        <v>47.8</v>
      </c>
      <c r="J32" s="1580"/>
      <c r="K32" s="1580">
        <v>48.4</v>
      </c>
      <c r="L32" s="1580"/>
      <c r="M32" s="1581">
        <v>47.5</v>
      </c>
      <c r="N32" s="1581"/>
      <c r="O32" s="1186"/>
      <c r="P32" s="1160"/>
      <c r="Q32" s="1268"/>
      <c r="R32" s="1136"/>
      <c r="S32" s="1136"/>
      <c r="T32" s="1136"/>
      <c r="U32" s="1136"/>
      <c r="V32" s="1136"/>
      <c r="W32" s="1136"/>
      <c r="X32" s="1136"/>
      <c r="Y32" s="1136"/>
      <c r="Z32" s="1136"/>
      <c r="AA32" s="1274"/>
      <c r="AB32" s="1274"/>
      <c r="AC32" s="1274"/>
      <c r="AD32" s="1274"/>
      <c r="AE32" s="1274"/>
      <c r="AF32" s="1274"/>
      <c r="AG32" s="1274"/>
      <c r="AH32" s="1274"/>
      <c r="AI32" s="1274"/>
      <c r="AJ32" s="1274"/>
      <c r="AK32" s="1274"/>
      <c r="AL32" s="1274"/>
      <c r="AM32" s="1274"/>
      <c r="AN32" s="1274"/>
      <c r="AO32" s="1274"/>
      <c r="AP32" s="1274"/>
      <c r="AQ32" s="1274"/>
      <c r="AR32" s="1274"/>
      <c r="AS32" s="1274"/>
    </row>
    <row r="33" spans="1:45" ht="11.25" customHeight="1">
      <c r="A33" s="1134"/>
      <c r="B33" s="1180"/>
      <c r="C33" s="860"/>
      <c r="D33" s="1331" t="s">
        <v>72</v>
      </c>
      <c r="E33" s="1559">
        <v>54.8</v>
      </c>
      <c r="F33" s="1559"/>
      <c r="G33" s="1559">
        <v>54.1</v>
      </c>
      <c r="H33" s="1559"/>
      <c r="I33" s="1559">
        <v>54.6</v>
      </c>
      <c r="J33" s="1559"/>
      <c r="K33" s="1559">
        <v>54.6</v>
      </c>
      <c r="L33" s="1559"/>
      <c r="M33" s="1561">
        <v>53.8</v>
      </c>
      <c r="N33" s="1561"/>
      <c r="O33" s="1177"/>
      <c r="P33" s="1134"/>
    </row>
    <row r="34" spans="1:45" ht="11.25" customHeight="1">
      <c r="A34" s="1134"/>
      <c r="B34" s="1180"/>
      <c r="C34" s="860"/>
      <c r="D34" s="1331" t="s">
        <v>71</v>
      </c>
      <c r="E34" s="1559">
        <v>41.5</v>
      </c>
      <c r="F34" s="1559"/>
      <c r="G34" s="1559">
        <v>41.7</v>
      </c>
      <c r="H34" s="1559"/>
      <c r="I34" s="1559">
        <v>41.8</v>
      </c>
      <c r="J34" s="1559"/>
      <c r="K34" s="1559">
        <v>42.8</v>
      </c>
      <c r="L34" s="1559"/>
      <c r="M34" s="1561">
        <v>41.9</v>
      </c>
      <c r="N34" s="1561"/>
      <c r="O34" s="1177"/>
      <c r="P34" s="1134"/>
    </row>
    <row r="35" spans="1:45" ht="15.75" customHeight="1">
      <c r="A35" s="1134"/>
      <c r="B35" s="1180"/>
      <c r="C35" s="1576" t="s">
        <v>178</v>
      </c>
      <c r="D35" s="1576"/>
      <c r="E35" s="1577">
        <v>0</v>
      </c>
      <c r="F35" s="1577"/>
      <c r="G35" s="1577">
        <v>0</v>
      </c>
      <c r="H35" s="1577"/>
      <c r="I35" s="1577">
        <v>0</v>
      </c>
      <c r="J35" s="1577"/>
      <c r="K35" s="1577">
        <v>0</v>
      </c>
      <c r="L35" s="1577"/>
      <c r="M35" s="1578">
        <v>0</v>
      </c>
      <c r="N35" s="1578"/>
      <c r="O35" s="1177"/>
      <c r="P35" s="1134"/>
    </row>
    <row r="36" spans="1:45" ht="11.25" customHeight="1">
      <c r="A36" s="1134"/>
      <c r="B36" s="1180"/>
      <c r="C36" s="1570" t="s">
        <v>176</v>
      </c>
      <c r="D36" s="1570"/>
      <c r="E36" s="1571">
        <v>-5.7000000000000028</v>
      </c>
      <c r="F36" s="1571"/>
      <c r="G36" s="1571">
        <v>-5.3999999999999986</v>
      </c>
      <c r="H36" s="1571"/>
      <c r="I36" s="1571">
        <v>-6.1999999999999957</v>
      </c>
      <c r="J36" s="1571"/>
      <c r="K36" s="1571">
        <v>-6.8000000000000043</v>
      </c>
      <c r="L36" s="1571"/>
      <c r="M36" s="1575">
        <v>-6.0999999999999943</v>
      </c>
      <c r="N36" s="1575"/>
      <c r="O36" s="1177"/>
      <c r="P36" s="1134"/>
    </row>
    <row r="37" spans="1:45" ht="11.25" customHeight="1">
      <c r="A37" s="1134"/>
      <c r="B37" s="1180"/>
      <c r="C37" s="1570" t="s">
        <v>161</v>
      </c>
      <c r="D37" s="1570"/>
      <c r="E37" s="1571">
        <v>-2</v>
      </c>
      <c r="F37" s="1571"/>
      <c r="G37" s="1571">
        <v>-1</v>
      </c>
      <c r="H37" s="1571"/>
      <c r="I37" s="1571">
        <v>0.10000000000000142</v>
      </c>
      <c r="J37" s="1571"/>
      <c r="K37" s="1571">
        <v>-2.3000000000000007</v>
      </c>
      <c r="L37" s="1571"/>
      <c r="M37" s="1575">
        <v>-0.80000000000000071</v>
      </c>
      <c r="N37" s="1575"/>
      <c r="O37" s="1177"/>
      <c r="P37" s="1134"/>
    </row>
    <row r="38" spans="1:45" ht="11.25" customHeight="1">
      <c r="A38" s="1134"/>
      <c r="B38" s="1180"/>
      <c r="C38" s="1570" t="s">
        <v>177</v>
      </c>
      <c r="D38" s="1570"/>
      <c r="E38" s="1571">
        <v>-13.299999999999997</v>
      </c>
      <c r="F38" s="1571"/>
      <c r="G38" s="1571">
        <v>-12.399999999999999</v>
      </c>
      <c r="H38" s="1571"/>
      <c r="I38" s="1571">
        <v>-12.800000000000004</v>
      </c>
      <c r="J38" s="1571"/>
      <c r="K38" s="1571">
        <v>-11.800000000000004</v>
      </c>
      <c r="L38" s="1571"/>
      <c r="M38" s="1575">
        <v>-11.899999999999999</v>
      </c>
      <c r="N38" s="1575"/>
      <c r="O38" s="1177"/>
      <c r="P38" s="1134"/>
    </row>
    <row r="39" spans="1:45" ht="11.25" customHeight="1" thickBot="1">
      <c r="A39" s="1134"/>
      <c r="B39" s="1180"/>
      <c r="C39" s="1331"/>
      <c r="D39" s="1331"/>
      <c r="E39" s="1187"/>
      <c r="F39" s="1187"/>
      <c r="G39" s="1187"/>
      <c r="H39" s="1187"/>
      <c r="I39" s="1187"/>
      <c r="J39" s="1187"/>
      <c r="K39" s="1187"/>
      <c r="L39" s="1187"/>
      <c r="M39" s="1188"/>
      <c r="N39" s="1188"/>
      <c r="O39" s="1177"/>
      <c r="P39" s="1134"/>
    </row>
    <row r="40" spans="1:45" s="1143" customFormat="1" ht="13.5" customHeight="1" thickBot="1">
      <c r="A40" s="1141"/>
      <c r="B40" s="1159"/>
      <c r="C40" s="1275" t="s">
        <v>508</v>
      </c>
      <c r="D40" s="1276"/>
      <c r="E40" s="1276"/>
      <c r="F40" s="1276"/>
      <c r="G40" s="1276"/>
      <c r="H40" s="1276"/>
      <c r="I40" s="1276"/>
      <c r="J40" s="1276"/>
      <c r="K40" s="1276"/>
      <c r="L40" s="1276"/>
      <c r="M40" s="1276"/>
      <c r="N40" s="1277"/>
      <c r="O40" s="1177"/>
      <c r="P40" s="1141"/>
      <c r="Q40" s="1278"/>
      <c r="R40" s="1269"/>
      <c r="S40" s="1269"/>
      <c r="T40" s="1269"/>
      <c r="U40" s="1285"/>
      <c r="V40" s="1269"/>
      <c r="W40" s="1269"/>
      <c r="X40" s="1269"/>
      <c r="Y40" s="1269"/>
      <c r="Z40" s="1269"/>
      <c r="AA40" s="1269"/>
      <c r="AB40" s="1269"/>
      <c r="AC40" s="1269"/>
      <c r="AD40" s="1269"/>
      <c r="AE40" s="1269"/>
      <c r="AF40" s="1269"/>
      <c r="AG40" s="1269"/>
      <c r="AH40" s="1269"/>
      <c r="AI40" s="1269"/>
      <c r="AJ40" s="1269"/>
      <c r="AK40" s="1269"/>
      <c r="AL40" s="1269"/>
      <c r="AM40" s="1269"/>
      <c r="AN40" s="1269"/>
      <c r="AO40" s="1269"/>
      <c r="AP40" s="1269"/>
      <c r="AQ40" s="1269"/>
      <c r="AR40" s="1269"/>
      <c r="AS40" s="1269"/>
    </row>
    <row r="41" spans="1:45" s="1143" customFormat="1" ht="3.75" customHeight="1">
      <c r="A41" s="1141"/>
      <c r="B41" s="1159"/>
      <c r="C41" s="1572" t="s">
        <v>164</v>
      </c>
      <c r="D41" s="1572"/>
      <c r="E41" s="1159"/>
      <c r="F41" s="1159"/>
      <c r="G41" s="1159"/>
      <c r="H41" s="1159"/>
      <c r="I41" s="1159"/>
      <c r="J41" s="1159"/>
      <c r="K41" s="1159"/>
      <c r="L41" s="1159"/>
      <c r="M41" s="1159"/>
      <c r="N41" s="1159"/>
      <c r="O41" s="1177"/>
      <c r="P41" s="1141"/>
      <c r="Q41" s="1278"/>
      <c r="R41" s="1269"/>
      <c r="S41" s="1269"/>
      <c r="T41" s="1269"/>
      <c r="U41" s="1285"/>
      <c r="V41" s="1269"/>
      <c r="W41" s="1269"/>
      <c r="X41" s="1269"/>
      <c r="Y41" s="1269"/>
      <c r="Z41" s="1269"/>
      <c r="AA41" s="1269"/>
      <c r="AB41" s="1269"/>
      <c r="AC41" s="1269"/>
      <c r="AD41" s="1269"/>
      <c r="AE41" s="1269"/>
      <c r="AF41" s="1269"/>
      <c r="AG41" s="1269"/>
      <c r="AH41" s="1269"/>
      <c r="AI41" s="1269"/>
      <c r="AJ41" s="1269"/>
      <c r="AK41" s="1269"/>
      <c r="AL41" s="1269"/>
      <c r="AM41" s="1269"/>
      <c r="AN41" s="1269"/>
      <c r="AO41" s="1269"/>
      <c r="AP41" s="1269"/>
      <c r="AQ41" s="1269"/>
      <c r="AR41" s="1269"/>
      <c r="AS41" s="1269"/>
    </row>
    <row r="42" spans="1:45" s="1184" customFormat="1" ht="12.75" customHeight="1">
      <c r="A42" s="1181"/>
      <c r="B42" s="1155"/>
      <c r="C42" s="1572"/>
      <c r="D42" s="1572"/>
      <c r="E42" s="1145" t="s">
        <v>625</v>
      </c>
      <c r="F42" s="1146" t="s">
        <v>34</v>
      </c>
      <c r="G42" s="1145" t="s">
        <v>34</v>
      </c>
      <c r="H42" s="1146" t="s">
        <v>34</v>
      </c>
      <c r="I42" s="1147"/>
      <c r="J42" s="1146">
        <v>2014</v>
      </c>
      <c r="K42" s="1148" t="s">
        <v>34</v>
      </c>
      <c r="L42" s="1149" t="s">
        <v>34</v>
      </c>
      <c r="M42" s="1149" t="s">
        <v>34</v>
      </c>
      <c r="N42" s="1150"/>
      <c r="O42" s="1183"/>
      <c r="P42" s="1181"/>
      <c r="Q42" s="1272"/>
      <c r="R42" s="1272"/>
      <c r="S42" s="1272"/>
      <c r="T42" s="1272"/>
      <c r="U42" s="1272"/>
      <c r="V42" s="1272"/>
      <c r="W42" s="1272"/>
      <c r="X42" s="1272"/>
      <c r="Y42" s="1272"/>
      <c r="Z42" s="1272"/>
      <c r="AA42" s="1272"/>
      <c r="AB42" s="1272"/>
      <c r="AC42" s="1272"/>
      <c r="AD42" s="1272"/>
      <c r="AE42" s="1272"/>
      <c r="AF42" s="1272"/>
      <c r="AG42" s="1272"/>
      <c r="AH42" s="1272"/>
      <c r="AI42" s="1272"/>
      <c r="AJ42" s="1272"/>
      <c r="AK42" s="1272"/>
      <c r="AL42" s="1272"/>
      <c r="AM42" s="1272"/>
      <c r="AN42" s="1272"/>
      <c r="AO42" s="1272"/>
      <c r="AP42" s="1272"/>
      <c r="AQ42" s="1272"/>
      <c r="AR42" s="1272"/>
      <c r="AS42" s="1272"/>
    </row>
    <row r="43" spans="1:45">
      <c r="A43" s="1134"/>
      <c r="B43" s="1130"/>
      <c r="C43" s="1151"/>
      <c r="D43" s="1151"/>
      <c r="E43" s="1556" t="str">
        <f>+E7</f>
        <v>4.º trimestre</v>
      </c>
      <c r="F43" s="1556"/>
      <c r="G43" s="1556" t="str">
        <f>+G7</f>
        <v>1.º trimestre</v>
      </c>
      <c r="H43" s="1556"/>
      <c r="I43" s="1556" t="str">
        <f>+I7</f>
        <v>2.º trimestre</v>
      </c>
      <c r="J43" s="1556"/>
      <c r="K43" s="1556" t="str">
        <f>+K7</f>
        <v>3.º trimestre</v>
      </c>
      <c r="L43" s="1556"/>
      <c r="M43" s="1556" t="str">
        <f>+M7</f>
        <v>4.º trimestre</v>
      </c>
      <c r="N43" s="1556"/>
      <c r="O43" s="1177"/>
      <c r="P43" s="1134"/>
      <c r="Q43" s="1279"/>
      <c r="U43" s="1285"/>
    </row>
    <row r="44" spans="1:45" ht="11.25" customHeight="1">
      <c r="A44" s="1134"/>
      <c r="B44" s="1130"/>
      <c r="C44" s="1151"/>
      <c r="D44" s="1151"/>
      <c r="E44" s="874" t="s">
        <v>165</v>
      </c>
      <c r="F44" s="874" t="s">
        <v>107</v>
      </c>
      <c r="G44" s="874" t="s">
        <v>165</v>
      </c>
      <c r="H44" s="874" t="s">
        <v>107</v>
      </c>
      <c r="I44" s="875" t="s">
        <v>165</v>
      </c>
      <c r="J44" s="875" t="s">
        <v>107</v>
      </c>
      <c r="K44" s="875" t="s">
        <v>165</v>
      </c>
      <c r="L44" s="875" t="s">
        <v>107</v>
      </c>
      <c r="M44" s="875" t="s">
        <v>165</v>
      </c>
      <c r="N44" s="875" t="s">
        <v>107</v>
      </c>
      <c r="O44" s="1177"/>
      <c r="P44" s="1134"/>
      <c r="Q44" s="1280"/>
      <c r="R44" s="1280"/>
      <c r="U44" s="1285"/>
    </row>
    <row r="45" spans="1:45" s="1154" customFormat="1" ht="15" customHeight="1">
      <c r="A45" s="1152"/>
      <c r="B45" s="1189"/>
      <c r="C45" s="1554" t="s">
        <v>13</v>
      </c>
      <c r="D45" s="1554"/>
      <c r="E45" s="1357">
        <v>4468.8999999999996</v>
      </c>
      <c r="F45" s="1357">
        <f>+E45/E45*100</f>
        <v>100</v>
      </c>
      <c r="G45" s="1357">
        <v>4426.8999999999996</v>
      </c>
      <c r="H45" s="1357">
        <f>+G45/G45*100</f>
        <v>100</v>
      </c>
      <c r="I45" s="1357">
        <v>4514.6000000000004</v>
      </c>
      <c r="J45" s="1357">
        <f>+I45/I45*100</f>
        <v>100</v>
      </c>
      <c r="K45" s="1357">
        <v>4565.1000000000004</v>
      </c>
      <c r="L45" s="1357">
        <f>+K45/K45*100</f>
        <v>100</v>
      </c>
      <c r="M45" s="1357">
        <v>4491.6000000000004</v>
      </c>
      <c r="N45" s="1357">
        <f>+M45/M45*100</f>
        <v>100</v>
      </c>
      <c r="O45" s="1179"/>
      <c r="P45" s="1152"/>
      <c r="Q45" s="1283"/>
      <c r="R45" s="1285"/>
      <c r="S45" s="1284"/>
      <c r="T45" s="1284"/>
      <c r="U45" s="1285"/>
      <c r="V45" s="1284"/>
      <c r="W45" s="1284"/>
      <c r="X45" s="1284"/>
      <c r="Y45" s="1284"/>
      <c r="Z45" s="1284"/>
      <c r="AA45" s="1284"/>
      <c r="AB45" s="1284"/>
      <c r="AC45" s="1284"/>
      <c r="AD45" s="1284"/>
      <c r="AE45" s="1284"/>
      <c r="AF45" s="1284"/>
      <c r="AG45" s="1284"/>
      <c r="AH45" s="1284"/>
      <c r="AI45" s="1284"/>
      <c r="AJ45" s="1284"/>
      <c r="AK45" s="1284"/>
      <c r="AL45" s="1284"/>
      <c r="AM45" s="1284"/>
      <c r="AN45" s="1284"/>
      <c r="AO45" s="1284"/>
      <c r="AP45" s="1284"/>
      <c r="AQ45" s="1284"/>
      <c r="AR45" s="1284"/>
      <c r="AS45" s="1284"/>
    </row>
    <row r="46" spans="1:45" s="1184" customFormat="1" ht="11.25" customHeight="1">
      <c r="A46" s="1181"/>
      <c r="B46" s="1155"/>
      <c r="C46" s="861"/>
      <c r="D46" s="1356" t="s">
        <v>161</v>
      </c>
      <c r="E46" s="1355">
        <v>244.9</v>
      </c>
      <c r="F46" s="1355">
        <f>+E46/E$45*100</f>
        <v>5.480095773009019</v>
      </c>
      <c r="G46" s="1355">
        <v>236.3</v>
      </c>
      <c r="H46" s="1355">
        <f>+G46/G$45*100</f>
        <v>5.3378210485893067</v>
      </c>
      <c r="I46" s="1355">
        <v>234.1</v>
      </c>
      <c r="J46" s="1355">
        <f>+I46/I$45*100</f>
        <v>5.1853984849156065</v>
      </c>
      <c r="K46" s="1355">
        <v>271.89999999999998</v>
      </c>
      <c r="L46" s="1355">
        <f>+K46/K$45*100</f>
        <v>5.9560579176797868</v>
      </c>
      <c r="M46" s="1355">
        <v>243.9</v>
      </c>
      <c r="N46" s="1355">
        <f>+M46/M$45*100</f>
        <v>5.4301362543414369</v>
      </c>
      <c r="O46" s="1183"/>
      <c r="P46" s="1181"/>
      <c r="Q46" s="1283"/>
      <c r="R46" s="1285"/>
      <c r="S46" s="1291"/>
      <c r="T46" s="1291"/>
      <c r="U46" s="1285"/>
      <c r="V46" s="1289"/>
      <c r="W46" s="1272"/>
      <c r="X46" s="1272"/>
      <c r="Y46" s="1272"/>
      <c r="Z46" s="1272"/>
      <c r="AA46" s="1272"/>
      <c r="AB46" s="1272"/>
      <c r="AC46" s="1272"/>
      <c r="AD46" s="1272"/>
      <c r="AE46" s="1272"/>
      <c r="AF46" s="1272"/>
      <c r="AG46" s="1272"/>
      <c r="AH46" s="1272"/>
      <c r="AI46" s="1272"/>
      <c r="AJ46" s="1272"/>
      <c r="AK46" s="1272"/>
      <c r="AL46" s="1272"/>
      <c r="AM46" s="1272"/>
      <c r="AN46" s="1272"/>
      <c r="AO46" s="1272"/>
      <c r="AP46" s="1272"/>
      <c r="AQ46" s="1272"/>
      <c r="AR46" s="1272"/>
      <c r="AS46" s="1272"/>
    </row>
    <row r="47" spans="1:45" s="1184" customFormat="1" ht="11.25" customHeight="1">
      <c r="A47" s="1181"/>
      <c r="B47" s="1155"/>
      <c r="C47" s="861"/>
      <c r="D47" s="857" t="s">
        <v>507</v>
      </c>
      <c r="E47" s="1355">
        <v>900.9</v>
      </c>
      <c r="F47" s="1355">
        <f>+E47/E45*100</f>
        <v>20.159323323412924</v>
      </c>
      <c r="G47" s="1355">
        <v>866.6</v>
      </c>
      <c r="H47" s="1355">
        <f>+G47/G45*100</f>
        <v>19.575775373286049</v>
      </c>
      <c r="I47" s="1355">
        <v>895.2</v>
      </c>
      <c r="J47" s="1355">
        <f>+I47/I45*100</f>
        <v>19.828999246887875</v>
      </c>
      <c r="K47" s="1355">
        <v>912</v>
      </c>
      <c r="L47" s="1355">
        <f>+K47/K45*100</f>
        <v>19.977656568311755</v>
      </c>
      <c r="M47" s="1355">
        <v>867.8</v>
      </c>
      <c r="N47" s="1355">
        <f>+M47/M45*100</f>
        <v>19.3205093953157</v>
      </c>
      <c r="O47" s="1183"/>
      <c r="P47" s="1181"/>
      <c r="Q47" s="1283"/>
      <c r="R47" s="1285"/>
      <c r="S47" s="1291"/>
      <c r="T47" s="1291"/>
      <c r="U47" s="1285"/>
      <c r="V47" s="1289"/>
      <c r="W47" s="1272"/>
      <c r="X47" s="1272"/>
      <c r="Y47" s="1272"/>
      <c r="Z47" s="1272"/>
      <c r="AA47" s="1272"/>
      <c r="AB47" s="1272"/>
      <c r="AC47" s="1272"/>
      <c r="AD47" s="1272"/>
      <c r="AE47" s="1272"/>
      <c r="AF47" s="1272"/>
      <c r="AG47" s="1272"/>
      <c r="AH47" s="1272"/>
      <c r="AI47" s="1272"/>
      <c r="AJ47" s="1272"/>
      <c r="AK47" s="1272"/>
      <c r="AL47" s="1272"/>
      <c r="AM47" s="1272"/>
      <c r="AN47" s="1272"/>
      <c r="AO47" s="1272"/>
      <c r="AP47" s="1272"/>
      <c r="AQ47" s="1272"/>
      <c r="AR47" s="1272"/>
      <c r="AS47" s="1272"/>
    </row>
    <row r="48" spans="1:45" s="1184" customFormat="1" ht="12.75" customHeight="1">
      <c r="A48" s="1181"/>
      <c r="B48" s="1290"/>
      <c r="C48" s="857" t="s">
        <v>192</v>
      </c>
      <c r="D48" s="864"/>
      <c r="E48" s="1355">
        <v>1550.9</v>
      </c>
      <c r="F48" s="1355">
        <f>E48/E$45*100</f>
        <v>34.704289646221667</v>
      </c>
      <c r="G48" s="1355">
        <v>1544.2</v>
      </c>
      <c r="H48" s="1355">
        <f>G48/G$45*100</f>
        <v>34.882197474530713</v>
      </c>
      <c r="I48" s="1355">
        <v>1567</v>
      </c>
      <c r="J48" s="1355">
        <f>I48/I$45*100</f>
        <v>34.709608824702073</v>
      </c>
      <c r="K48" s="1355">
        <v>1575.8</v>
      </c>
      <c r="L48" s="1355">
        <f>K48/K$45*100</f>
        <v>34.518411425817611</v>
      </c>
      <c r="M48" s="1355">
        <v>1561.7</v>
      </c>
      <c r="N48" s="1355">
        <f>M48/M$45*100</f>
        <v>34.769347225932847</v>
      </c>
      <c r="O48" s="1183"/>
      <c r="P48" s="1181"/>
      <c r="Q48" s="1480"/>
      <c r="R48" s="1285"/>
      <c r="S48" s="1289"/>
      <c r="T48" s="1291"/>
      <c r="U48" s="1285"/>
      <c r="V48" s="1291"/>
      <c r="W48" s="1272"/>
      <c r="X48" s="1272"/>
      <c r="Y48" s="1272"/>
      <c r="Z48" s="1272"/>
      <c r="AA48" s="1272"/>
      <c r="AB48" s="1272"/>
      <c r="AC48" s="1272"/>
      <c r="AD48" s="1272"/>
      <c r="AE48" s="1272"/>
      <c r="AF48" s="1272"/>
      <c r="AG48" s="1272"/>
      <c r="AH48" s="1272"/>
      <c r="AI48" s="1272"/>
      <c r="AJ48" s="1272"/>
      <c r="AK48" s="1272"/>
      <c r="AL48" s="1272"/>
      <c r="AM48" s="1272"/>
      <c r="AN48" s="1272"/>
      <c r="AO48" s="1272"/>
      <c r="AP48" s="1272"/>
      <c r="AQ48" s="1272"/>
      <c r="AR48" s="1272"/>
      <c r="AS48" s="1272"/>
    </row>
    <row r="49" spans="1:45" s="1184" customFormat="1" ht="10.5" customHeight="1">
      <c r="A49" s="1181"/>
      <c r="B49" s="1155"/>
      <c r="C49" s="860"/>
      <c r="D49" s="1331" t="s">
        <v>161</v>
      </c>
      <c r="E49" s="1354">
        <v>97.7</v>
      </c>
      <c r="F49" s="1354">
        <f>E49/E48*100</f>
        <v>6.2995679927783863</v>
      </c>
      <c r="G49" s="1354">
        <v>95.5</v>
      </c>
      <c r="H49" s="1354">
        <f>G49/G48*100</f>
        <v>6.1844320683849245</v>
      </c>
      <c r="I49" s="1354">
        <v>89.9</v>
      </c>
      <c r="J49" s="1354">
        <f>I49/I48*100</f>
        <v>5.7370772176132743</v>
      </c>
      <c r="K49" s="1354">
        <v>104.5</v>
      </c>
      <c r="L49" s="1354">
        <f>K49/K48*100</f>
        <v>6.6315522274400314</v>
      </c>
      <c r="M49" s="1354">
        <v>93.5</v>
      </c>
      <c r="N49" s="1354">
        <f>M49/M48*100</f>
        <v>5.9870653774732663</v>
      </c>
      <c r="O49" s="1183"/>
      <c r="P49" s="1181"/>
      <c r="Q49" s="1480"/>
      <c r="R49" s="1285"/>
      <c r="S49" s="1291"/>
      <c r="T49" s="1291"/>
      <c r="U49" s="1285"/>
      <c r="V49" s="1291"/>
      <c r="W49" s="1272"/>
      <c r="X49" s="1272"/>
      <c r="Y49" s="1272"/>
      <c r="Z49" s="1272"/>
      <c r="AA49" s="1272"/>
      <c r="AB49" s="1272"/>
      <c r="AC49" s="1272"/>
      <c r="AD49" s="1272"/>
      <c r="AE49" s="1272"/>
      <c r="AF49" s="1272"/>
      <c r="AG49" s="1272"/>
      <c r="AH49" s="1272"/>
      <c r="AI49" s="1272"/>
      <c r="AJ49" s="1272"/>
      <c r="AK49" s="1272"/>
      <c r="AL49" s="1272"/>
      <c r="AM49" s="1272"/>
      <c r="AN49" s="1272"/>
      <c r="AO49" s="1272"/>
      <c r="AP49" s="1272"/>
      <c r="AQ49" s="1272"/>
      <c r="AR49" s="1272"/>
      <c r="AS49" s="1272"/>
    </row>
    <row r="50" spans="1:45" s="1184" customFormat="1" ht="10.5" customHeight="1">
      <c r="A50" s="1181"/>
      <c r="B50" s="1155"/>
      <c r="C50" s="860"/>
      <c r="D50" s="1331" t="s">
        <v>507</v>
      </c>
      <c r="E50" s="1354">
        <v>279.5</v>
      </c>
      <c r="F50" s="1354">
        <f>+E50/E48*100</f>
        <v>18.021793797150039</v>
      </c>
      <c r="G50" s="1354">
        <v>276.7</v>
      </c>
      <c r="H50" s="1354">
        <f>+G50/G48*100</f>
        <v>17.918663385571815</v>
      </c>
      <c r="I50" s="1354">
        <v>284.7</v>
      </c>
      <c r="J50" s="1354">
        <f>+I50/I48*100</f>
        <v>18.168474792597319</v>
      </c>
      <c r="K50" s="1354">
        <v>288</v>
      </c>
      <c r="L50" s="1354">
        <f>+K50/K48*100</f>
        <v>18.276431019164868</v>
      </c>
      <c r="M50" s="1354">
        <v>271.7</v>
      </c>
      <c r="N50" s="1354">
        <f>+M50/M48*100</f>
        <v>17.397707626304669</v>
      </c>
      <c r="O50" s="1183"/>
      <c r="P50" s="1181"/>
      <c r="Q50" s="1480"/>
      <c r="R50" s="1285"/>
      <c r="S50" s="1291"/>
      <c r="T50" s="1291"/>
      <c r="U50" s="1285"/>
      <c r="V50" s="1291"/>
      <c r="W50" s="1272"/>
      <c r="X50" s="1272"/>
      <c r="Y50" s="1272"/>
      <c r="Z50" s="1272"/>
      <c r="AA50" s="1272"/>
      <c r="AB50" s="1272"/>
      <c r="AC50" s="1272"/>
      <c r="AD50" s="1272"/>
      <c r="AE50" s="1272"/>
      <c r="AF50" s="1272"/>
      <c r="AG50" s="1272"/>
      <c r="AH50" s="1272"/>
      <c r="AI50" s="1272"/>
      <c r="AJ50" s="1272"/>
      <c r="AK50" s="1272"/>
      <c r="AL50" s="1272"/>
      <c r="AM50" s="1272"/>
      <c r="AN50" s="1272"/>
      <c r="AO50" s="1272"/>
      <c r="AP50" s="1272"/>
      <c r="AQ50" s="1272"/>
      <c r="AR50" s="1272"/>
      <c r="AS50" s="1272"/>
    </row>
    <row r="51" spans="1:45" s="1184" customFormat="1" ht="12.75" customHeight="1">
      <c r="A51" s="1181"/>
      <c r="B51" s="1155"/>
      <c r="C51" s="857" t="s">
        <v>193</v>
      </c>
      <c r="D51" s="864"/>
      <c r="E51" s="1355">
        <v>1061.4000000000001</v>
      </c>
      <c r="F51" s="1355">
        <f>E51/E$45*100</f>
        <v>23.750811161583389</v>
      </c>
      <c r="G51" s="1355">
        <v>1031</v>
      </c>
      <c r="H51" s="1355">
        <f>G51/G$45*100</f>
        <v>23.289435044839507</v>
      </c>
      <c r="I51" s="1355">
        <v>1053.2</v>
      </c>
      <c r="J51" s="1355">
        <f>I51/I$45*100</f>
        <v>23.328755592965045</v>
      </c>
      <c r="K51" s="1355">
        <v>1064.5</v>
      </c>
      <c r="L51" s="1355">
        <f>K51/K$45*100</f>
        <v>23.318218658955992</v>
      </c>
      <c r="M51" s="1355">
        <v>1034.4000000000001</v>
      </c>
      <c r="N51" s="1355">
        <f>M51/M$45*100</f>
        <v>23.029655356665778</v>
      </c>
      <c r="O51" s="1183"/>
      <c r="P51" s="1181"/>
      <c r="Q51" s="1480"/>
      <c r="R51" s="1285"/>
      <c r="S51" s="1289"/>
      <c r="T51" s="1291"/>
      <c r="U51" s="1285"/>
      <c r="V51" s="1291"/>
      <c r="W51" s="1272"/>
      <c r="X51" s="1272"/>
      <c r="Y51" s="1272"/>
      <c r="Z51" s="1272"/>
      <c r="AA51" s="1272"/>
      <c r="AB51" s="1272"/>
      <c r="AC51" s="1272"/>
      <c r="AD51" s="1272"/>
      <c r="AE51" s="1272"/>
      <c r="AF51" s="1272"/>
      <c r="AG51" s="1272"/>
      <c r="AH51" s="1272"/>
      <c r="AI51" s="1272"/>
      <c r="AJ51" s="1272"/>
      <c r="AK51" s="1272"/>
      <c r="AL51" s="1272"/>
      <c r="AM51" s="1272"/>
      <c r="AN51" s="1272"/>
      <c r="AO51" s="1272"/>
      <c r="AP51" s="1272"/>
      <c r="AQ51" s="1272"/>
      <c r="AR51" s="1272"/>
      <c r="AS51" s="1272"/>
    </row>
    <row r="52" spans="1:45" s="1184" customFormat="1" ht="10.5" customHeight="1">
      <c r="A52" s="1181"/>
      <c r="B52" s="1155"/>
      <c r="C52" s="860"/>
      <c r="D52" s="1331" t="s">
        <v>161</v>
      </c>
      <c r="E52" s="1354">
        <v>54.8</v>
      </c>
      <c r="F52" s="1354">
        <f>E52/E51*100</f>
        <v>5.1629922743546253</v>
      </c>
      <c r="G52" s="1354">
        <v>49.6</v>
      </c>
      <c r="H52" s="1354">
        <f>G52/G51*100</f>
        <v>4.81086323957323</v>
      </c>
      <c r="I52" s="1354">
        <v>50.6</v>
      </c>
      <c r="J52" s="1354">
        <f>I52/I51*100</f>
        <v>4.8044056209646788</v>
      </c>
      <c r="K52" s="1354">
        <v>60.8</v>
      </c>
      <c r="L52" s="1354">
        <f>K52/K51*100</f>
        <v>5.7116016909347112</v>
      </c>
      <c r="M52" s="1354">
        <v>56.7</v>
      </c>
      <c r="N52" s="1354">
        <f>M52/M51*100</f>
        <v>5.4814385150812068</v>
      </c>
      <c r="O52" s="1183"/>
      <c r="P52" s="1181"/>
      <c r="Q52" s="1480"/>
      <c r="R52" s="1285"/>
      <c r="S52" s="1288"/>
      <c r="T52" s="1291"/>
      <c r="U52" s="1285"/>
      <c r="V52" s="1291"/>
      <c r="W52" s="1272"/>
      <c r="X52" s="1272"/>
      <c r="Y52" s="1272"/>
      <c r="Z52" s="1272"/>
      <c r="AA52" s="1272"/>
      <c r="AB52" s="1272"/>
      <c r="AC52" s="1272"/>
      <c r="AD52" s="1272"/>
      <c r="AE52" s="1272"/>
      <c r="AF52" s="1272"/>
      <c r="AG52" s="1272"/>
      <c r="AH52" s="1272"/>
      <c r="AI52" s="1272"/>
      <c r="AJ52" s="1272"/>
      <c r="AK52" s="1272"/>
      <c r="AL52" s="1272"/>
      <c r="AM52" s="1272"/>
      <c r="AN52" s="1272"/>
      <c r="AO52" s="1272"/>
      <c r="AP52" s="1272"/>
      <c r="AQ52" s="1272"/>
      <c r="AR52" s="1272"/>
      <c r="AS52" s="1272"/>
    </row>
    <row r="53" spans="1:45" s="1184" customFormat="1" ht="10.5" customHeight="1">
      <c r="A53" s="1181"/>
      <c r="B53" s="1155"/>
      <c r="C53" s="860"/>
      <c r="D53" s="1331" t="s">
        <v>507</v>
      </c>
      <c r="E53" s="1354">
        <v>271.10000000000002</v>
      </c>
      <c r="F53" s="1354">
        <f>+E53/E51*100</f>
        <v>25.541737328057284</v>
      </c>
      <c r="G53" s="1354">
        <v>253.5</v>
      </c>
      <c r="H53" s="1354">
        <f>+G53/G51*100</f>
        <v>24.587778855480117</v>
      </c>
      <c r="I53" s="1354">
        <v>266.3</v>
      </c>
      <c r="J53" s="1354">
        <f>+I53/I51*100</f>
        <v>25.284846183061148</v>
      </c>
      <c r="K53" s="1354">
        <v>267.8</v>
      </c>
      <c r="L53" s="1354">
        <f>+K53/K51*100</f>
        <v>25.157350868952559</v>
      </c>
      <c r="M53" s="1354">
        <v>248.2</v>
      </c>
      <c r="N53" s="1354">
        <f>+M53/M51*100</f>
        <v>23.99458623356535</v>
      </c>
      <c r="O53" s="1183"/>
      <c r="P53" s="1181"/>
      <c r="Q53" s="1480"/>
      <c r="R53" s="1285"/>
      <c r="S53" s="1288"/>
      <c r="T53" s="1291"/>
      <c r="U53" s="1285"/>
      <c r="V53" s="1291"/>
      <c r="W53" s="1272"/>
      <c r="X53" s="1272"/>
      <c r="Y53" s="1272"/>
      <c r="Z53" s="1272"/>
      <c r="AA53" s="1272"/>
      <c r="AB53" s="1272"/>
      <c r="AC53" s="1272"/>
      <c r="AD53" s="1272"/>
      <c r="AE53" s="1272"/>
      <c r="AF53" s="1272"/>
      <c r="AG53" s="1272"/>
      <c r="AH53" s="1272"/>
      <c r="AI53" s="1272"/>
      <c r="AJ53" s="1272"/>
      <c r="AK53" s="1272"/>
      <c r="AL53" s="1272"/>
      <c r="AM53" s="1272"/>
      <c r="AN53" s="1272"/>
      <c r="AO53" s="1272"/>
      <c r="AP53" s="1272"/>
      <c r="AQ53" s="1272"/>
      <c r="AR53" s="1272"/>
      <c r="AS53" s="1272"/>
    </row>
    <row r="54" spans="1:45" s="1184" customFormat="1" ht="12.75" customHeight="1">
      <c r="A54" s="1181"/>
      <c r="B54" s="1155"/>
      <c r="C54" s="857" t="s">
        <v>59</v>
      </c>
      <c r="D54" s="864"/>
      <c r="E54" s="1355">
        <v>1159.2</v>
      </c>
      <c r="F54" s="1355">
        <f>E54/E$45*100</f>
        <v>25.93926917138446</v>
      </c>
      <c r="G54" s="1355">
        <v>1159.8</v>
      </c>
      <c r="H54" s="1355">
        <f>G54/G$45*100</f>
        <v>26.198920237638077</v>
      </c>
      <c r="I54" s="1355">
        <v>1173.9000000000001</v>
      </c>
      <c r="J54" s="1355">
        <f>I54/I$45*100</f>
        <v>26.002303637088559</v>
      </c>
      <c r="K54" s="1355">
        <v>1187.5</v>
      </c>
      <c r="L54" s="1355">
        <f>K54/K$45*100</f>
        <v>26.012573656655931</v>
      </c>
      <c r="M54" s="1355">
        <v>1186.5999999999999</v>
      </c>
      <c r="N54" s="1355">
        <f>M54/M$45*100</f>
        <v>26.418202867575026</v>
      </c>
      <c r="O54" s="1183"/>
      <c r="P54" s="1181"/>
      <c r="Q54" s="1480"/>
      <c r="R54" s="1285"/>
      <c r="S54" s="1289"/>
      <c r="T54" s="1291"/>
      <c r="U54" s="1285"/>
      <c r="V54" s="1291"/>
      <c r="W54" s="1272"/>
      <c r="X54" s="1272"/>
      <c r="Y54" s="1272"/>
      <c r="Z54" s="1272"/>
      <c r="AA54" s="1272"/>
      <c r="AB54" s="1272"/>
      <c r="AC54" s="1272"/>
      <c r="AD54" s="1272"/>
      <c r="AE54" s="1272"/>
      <c r="AF54" s="1272"/>
      <c r="AG54" s="1272"/>
      <c r="AH54" s="1272"/>
      <c r="AI54" s="1272"/>
      <c r="AJ54" s="1272"/>
      <c r="AK54" s="1272"/>
      <c r="AL54" s="1272"/>
      <c r="AM54" s="1272"/>
      <c r="AN54" s="1272"/>
      <c r="AO54" s="1272"/>
      <c r="AP54" s="1272"/>
      <c r="AQ54" s="1272"/>
      <c r="AR54" s="1272"/>
      <c r="AS54" s="1272"/>
    </row>
    <row r="55" spans="1:45" s="1184" customFormat="1" ht="10.5" customHeight="1">
      <c r="A55" s="1181"/>
      <c r="B55" s="1155"/>
      <c r="C55" s="860"/>
      <c r="D55" s="1331" t="s">
        <v>161</v>
      </c>
      <c r="E55" s="1354">
        <v>57.6</v>
      </c>
      <c r="F55" s="1354">
        <f>E55/E54*100</f>
        <v>4.9689440993788816</v>
      </c>
      <c r="G55" s="1354">
        <v>55.3</v>
      </c>
      <c r="H55" s="1354">
        <f>G55/G54*100</f>
        <v>4.7680634592171058</v>
      </c>
      <c r="I55" s="1354">
        <v>54.7</v>
      </c>
      <c r="J55" s="1354">
        <f>I55/I54*100</f>
        <v>4.6596814038674506</v>
      </c>
      <c r="K55" s="1354">
        <v>57.7</v>
      </c>
      <c r="L55" s="1354">
        <f>K55/K54*100</f>
        <v>4.8589473684210533</v>
      </c>
      <c r="M55" s="1354">
        <v>57</v>
      </c>
      <c r="N55" s="1354">
        <f>M55/M54*100</f>
        <v>4.8036406539693246</v>
      </c>
      <c r="O55" s="1183"/>
      <c r="P55" s="1181"/>
      <c r="Q55" s="1480"/>
      <c r="R55" s="1285"/>
      <c r="S55" s="1136"/>
      <c r="T55" s="1291"/>
      <c r="U55" s="1285"/>
      <c r="V55" s="1291"/>
      <c r="W55" s="1272"/>
      <c r="X55" s="1272"/>
      <c r="Y55" s="1272"/>
      <c r="Z55" s="1272"/>
      <c r="AA55" s="1272"/>
      <c r="AB55" s="1272"/>
      <c r="AC55" s="1272"/>
      <c r="AD55" s="1272"/>
      <c r="AE55" s="1272"/>
      <c r="AF55" s="1272"/>
      <c r="AG55" s="1272"/>
      <c r="AH55" s="1272"/>
      <c r="AI55" s="1272"/>
      <c r="AJ55" s="1272"/>
      <c r="AK55" s="1272"/>
      <c r="AL55" s="1272"/>
      <c r="AM55" s="1272"/>
      <c r="AN55" s="1272"/>
      <c r="AO55" s="1272"/>
      <c r="AP55" s="1272"/>
      <c r="AQ55" s="1272"/>
      <c r="AR55" s="1272"/>
      <c r="AS55" s="1272"/>
    </row>
    <row r="56" spans="1:45" s="1184" customFormat="1" ht="10.5" customHeight="1">
      <c r="A56" s="1181"/>
      <c r="B56" s="1155"/>
      <c r="C56" s="860"/>
      <c r="D56" s="1331" t="s">
        <v>507</v>
      </c>
      <c r="E56" s="1354">
        <v>212.5</v>
      </c>
      <c r="F56" s="1354">
        <f>+E56/E54*100</f>
        <v>18.331608005521048</v>
      </c>
      <c r="G56" s="1354">
        <v>201.8</v>
      </c>
      <c r="H56" s="1354">
        <f>+G56/G54*100</f>
        <v>17.399551646835661</v>
      </c>
      <c r="I56" s="1354">
        <v>202.2</v>
      </c>
      <c r="J56" s="1354">
        <f>+I56/I54*100</f>
        <v>17.224635829286992</v>
      </c>
      <c r="K56" s="1354">
        <v>211.6</v>
      </c>
      <c r="L56" s="1354">
        <f>+K56/K54*100</f>
        <v>17.81894736842105</v>
      </c>
      <c r="M56" s="1354">
        <v>207.8</v>
      </c>
      <c r="N56" s="1354">
        <f>+M56/M54*100</f>
        <v>17.512219787628521</v>
      </c>
      <c r="O56" s="1183"/>
      <c r="P56" s="1181"/>
      <c r="Q56" s="1480"/>
      <c r="R56" s="1285"/>
      <c r="S56" s="1136"/>
      <c r="T56" s="1291"/>
      <c r="U56" s="1285"/>
      <c r="V56" s="1291"/>
      <c r="W56" s="1272"/>
      <c r="X56" s="1272"/>
      <c r="Y56" s="1272"/>
      <c r="Z56" s="1272"/>
      <c r="AA56" s="1272"/>
      <c r="AB56" s="1272"/>
      <c r="AC56" s="1272"/>
      <c r="AD56" s="1272"/>
      <c r="AE56" s="1272"/>
      <c r="AF56" s="1272"/>
      <c r="AG56" s="1272"/>
      <c r="AH56" s="1272"/>
      <c r="AI56" s="1272"/>
      <c r="AJ56" s="1272"/>
      <c r="AK56" s="1272"/>
      <c r="AL56" s="1272"/>
      <c r="AM56" s="1272"/>
      <c r="AN56" s="1272"/>
      <c r="AO56" s="1272"/>
      <c r="AP56" s="1272"/>
      <c r="AQ56" s="1272"/>
      <c r="AR56" s="1272"/>
      <c r="AS56" s="1272"/>
    </row>
    <row r="57" spans="1:45" s="1184" customFormat="1" ht="12.75" customHeight="1">
      <c r="A57" s="1181"/>
      <c r="B57" s="1155"/>
      <c r="C57" s="857" t="s">
        <v>195</v>
      </c>
      <c r="D57" s="864"/>
      <c r="E57" s="1355">
        <v>303.39999999999998</v>
      </c>
      <c r="F57" s="1355">
        <f>E57/E$45*100</f>
        <v>6.789142742061804</v>
      </c>
      <c r="G57" s="1355">
        <v>299.10000000000002</v>
      </c>
      <c r="H57" s="1355">
        <f>G57/G$45*100</f>
        <v>6.7564209717861274</v>
      </c>
      <c r="I57" s="1355">
        <v>309.7</v>
      </c>
      <c r="J57" s="1355">
        <f>I57/I$45*100</f>
        <v>6.8599654454436703</v>
      </c>
      <c r="K57" s="1355">
        <v>313.2</v>
      </c>
      <c r="L57" s="1355">
        <f>K57/K$45*100</f>
        <v>6.8607478478018002</v>
      </c>
      <c r="M57" s="1355">
        <v>305.10000000000002</v>
      </c>
      <c r="N57" s="1355">
        <f>M57/M$45*100</f>
        <v>6.7926796687149347</v>
      </c>
      <c r="O57" s="1183"/>
      <c r="P57" s="1181"/>
      <c r="Q57" s="1480"/>
      <c r="R57" s="1285"/>
      <c r="S57" s="1289"/>
      <c r="T57" s="1291"/>
      <c r="U57" s="1285"/>
      <c r="V57" s="1291"/>
      <c r="W57" s="1272"/>
      <c r="X57" s="1272"/>
      <c r="Y57" s="1272"/>
      <c r="Z57" s="1272"/>
      <c r="AA57" s="1272"/>
      <c r="AB57" s="1272"/>
      <c r="AC57" s="1272"/>
      <c r="AD57" s="1272"/>
      <c r="AE57" s="1272"/>
      <c r="AF57" s="1272"/>
      <c r="AG57" s="1272"/>
      <c r="AH57" s="1272"/>
      <c r="AI57" s="1272"/>
      <c r="AJ57" s="1272"/>
      <c r="AK57" s="1272"/>
      <c r="AL57" s="1272"/>
      <c r="AM57" s="1272"/>
      <c r="AN57" s="1272"/>
      <c r="AO57" s="1272"/>
      <c r="AP57" s="1272"/>
      <c r="AQ57" s="1272"/>
      <c r="AR57" s="1272"/>
      <c r="AS57" s="1272"/>
    </row>
    <row r="58" spans="1:45" s="1184" customFormat="1" ht="10.5" customHeight="1">
      <c r="A58" s="1181"/>
      <c r="B58" s="1155"/>
      <c r="C58" s="860"/>
      <c r="D58" s="1331" t="s">
        <v>161</v>
      </c>
      <c r="E58" s="1354">
        <v>14.7</v>
      </c>
      <c r="F58" s="1354">
        <f>E58/E57*100</f>
        <v>4.8450889914304556</v>
      </c>
      <c r="G58" s="1354">
        <v>14.5</v>
      </c>
      <c r="H58" s="1354">
        <f>G58/G57*100</f>
        <v>4.8478769642260113</v>
      </c>
      <c r="I58" s="1354">
        <v>15.5</v>
      </c>
      <c r="J58" s="1354">
        <f>I58/I57*100</f>
        <v>5.0048433968356472</v>
      </c>
      <c r="K58" s="1354">
        <v>18.100000000000001</v>
      </c>
      <c r="L58" s="1354">
        <f>K58/K57*100</f>
        <v>5.7790549169859515</v>
      </c>
      <c r="M58" s="1354">
        <v>14.6</v>
      </c>
      <c r="N58" s="1354">
        <f>M58/M57*100</f>
        <v>4.7853162897410675</v>
      </c>
      <c r="O58" s="1183"/>
      <c r="P58" s="1181"/>
      <c r="Q58" s="1480"/>
      <c r="R58" s="1285"/>
      <c r="S58" s="1291"/>
      <c r="T58" s="1291"/>
      <c r="U58" s="1285"/>
      <c r="V58" s="1291"/>
      <c r="W58" s="1272"/>
      <c r="X58" s="1272"/>
      <c r="Y58" s="1272"/>
      <c r="Z58" s="1272"/>
      <c r="AA58" s="1272"/>
      <c r="AB58" s="1272"/>
      <c r="AC58" s="1272"/>
      <c r="AD58" s="1272"/>
      <c r="AE58" s="1272"/>
      <c r="AF58" s="1272"/>
      <c r="AG58" s="1272"/>
      <c r="AH58" s="1272"/>
      <c r="AI58" s="1272"/>
      <c r="AJ58" s="1272"/>
      <c r="AK58" s="1272"/>
      <c r="AL58" s="1272"/>
      <c r="AM58" s="1272"/>
      <c r="AN58" s="1272"/>
      <c r="AO58" s="1272"/>
      <c r="AP58" s="1272"/>
      <c r="AQ58" s="1272"/>
      <c r="AR58" s="1272"/>
      <c r="AS58" s="1272"/>
    </row>
    <row r="59" spans="1:45" s="1184" customFormat="1" ht="10.5" customHeight="1">
      <c r="A59" s="1181"/>
      <c r="B59" s="1155"/>
      <c r="C59" s="860"/>
      <c r="D59" s="1331" t="s">
        <v>507</v>
      </c>
      <c r="E59" s="1354">
        <v>63.8</v>
      </c>
      <c r="F59" s="1354">
        <f>+E59/E57*100</f>
        <v>21.028345418589321</v>
      </c>
      <c r="G59" s="1354">
        <v>61.1</v>
      </c>
      <c r="H59" s="1354">
        <f>+G59/G57*100</f>
        <v>20.42795051822133</v>
      </c>
      <c r="I59" s="1354">
        <v>66.5</v>
      </c>
      <c r="J59" s="1354">
        <f>+I59/I57*100</f>
        <v>21.472392638036812</v>
      </c>
      <c r="K59" s="1354">
        <v>66.2</v>
      </c>
      <c r="L59" s="1354">
        <f>+K59/K57*100</f>
        <v>21.136653895274588</v>
      </c>
      <c r="M59" s="1354">
        <v>64.5</v>
      </c>
      <c r="N59" s="1354">
        <f>+M59/M57*100</f>
        <v>21.140609636184855</v>
      </c>
      <c r="O59" s="1183"/>
      <c r="P59" s="1181"/>
      <c r="Q59" s="1480"/>
      <c r="R59" s="1285"/>
      <c r="S59" s="1291"/>
      <c r="T59" s="1291"/>
      <c r="U59" s="1285"/>
      <c r="V59" s="1291"/>
      <c r="W59" s="1272"/>
      <c r="X59" s="1272"/>
      <c r="Y59" s="1272"/>
      <c r="Z59" s="1272"/>
      <c r="AA59" s="1272"/>
      <c r="AB59" s="1272"/>
      <c r="AC59" s="1272"/>
      <c r="AD59" s="1272"/>
      <c r="AE59" s="1272"/>
      <c r="AF59" s="1272"/>
      <c r="AG59" s="1272"/>
      <c r="AH59" s="1272"/>
      <c r="AI59" s="1272"/>
      <c r="AJ59" s="1272"/>
      <c r="AK59" s="1272"/>
      <c r="AL59" s="1272"/>
      <c r="AM59" s="1272"/>
      <c r="AN59" s="1272"/>
      <c r="AO59" s="1272"/>
      <c r="AP59" s="1272"/>
      <c r="AQ59" s="1272"/>
      <c r="AR59" s="1272"/>
      <c r="AS59" s="1272"/>
    </row>
    <row r="60" spans="1:45" s="1184" customFormat="1" ht="12.75" customHeight="1">
      <c r="A60" s="1181"/>
      <c r="B60" s="1155"/>
      <c r="C60" s="857" t="s">
        <v>196</v>
      </c>
      <c r="D60" s="864"/>
      <c r="E60" s="1355">
        <v>184.7</v>
      </c>
      <c r="F60" s="1355">
        <f>E60/E$45*100</f>
        <v>4.1330081228042692</v>
      </c>
      <c r="G60" s="1355">
        <v>184.3</v>
      </c>
      <c r="H60" s="1355">
        <f>G60/G$45*100</f>
        <v>4.1631841695091376</v>
      </c>
      <c r="I60" s="1355">
        <v>197.9</v>
      </c>
      <c r="J60" s="1355">
        <f>I60/I$45*100</f>
        <v>4.3835555752447606</v>
      </c>
      <c r="K60" s="1355">
        <v>206.7</v>
      </c>
      <c r="L60" s="1355">
        <f>K60/K$45*100</f>
        <v>4.5278307156469726</v>
      </c>
      <c r="M60" s="1355">
        <v>188.7</v>
      </c>
      <c r="N60" s="1355">
        <f>M60/M$45*100</f>
        <v>4.2011755276516158</v>
      </c>
      <c r="O60" s="1183"/>
      <c r="P60" s="1181"/>
      <c r="Q60" s="1480"/>
      <c r="R60" s="1285"/>
      <c r="S60" s="1289"/>
      <c r="T60" s="1291"/>
      <c r="U60" s="1285"/>
      <c r="V60" s="1291"/>
      <c r="W60" s="1272"/>
      <c r="X60" s="1272"/>
      <c r="Y60" s="1272"/>
      <c r="Z60" s="1272"/>
      <c r="AA60" s="1272"/>
      <c r="AB60" s="1272"/>
      <c r="AC60" s="1272"/>
      <c r="AD60" s="1272"/>
      <c r="AE60" s="1272"/>
      <c r="AF60" s="1272"/>
      <c r="AG60" s="1272"/>
      <c r="AH60" s="1272"/>
      <c r="AI60" s="1272"/>
      <c r="AJ60" s="1272"/>
      <c r="AK60" s="1272"/>
      <c r="AL60" s="1272"/>
      <c r="AM60" s="1272"/>
      <c r="AN60" s="1272"/>
      <c r="AO60" s="1272"/>
      <c r="AP60" s="1272"/>
      <c r="AQ60" s="1272"/>
      <c r="AR60" s="1272"/>
      <c r="AS60" s="1272"/>
    </row>
    <row r="61" spans="1:45" s="1184" customFormat="1" ht="10.5" customHeight="1">
      <c r="A61" s="1181"/>
      <c r="B61" s="1155"/>
      <c r="C61" s="860"/>
      <c r="D61" s="1331" t="s">
        <v>161</v>
      </c>
      <c r="E61" s="1354">
        <v>7.3</v>
      </c>
      <c r="F61" s="1354">
        <f>E61/E60*100</f>
        <v>3.9523551705468325</v>
      </c>
      <c r="G61" s="1354">
        <v>9.4</v>
      </c>
      <c r="H61" s="1354">
        <f>G61/G60*100</f>
        <v>5.1003798155181768</v>
      </c>
      <c r="I61" s="1354">
        <v>11.6</v>
      </c>
      <c r="J61" s="1354">
        <f>I61/I60*100</f>
        <v>5.8615462354724608</v>
      </c>
      <c r="K61" s="1354">
        <v>17.7</v>
      </c>
      <c r="L61" s="1354">
        <f>K61/K60*100</f>
        <v>8.5631349782293178</v>
      </c>
      <c r="M61" s="1354">
        <v>10.4</v>
      </c>
      <c r="N61" s="1354">
        <f>M61/M60*100</f>
        <v>5.5113937466878653</v>
      </c>
      <c r="O61" s="1183"/>
      <c r="P61" s="1181"/>
      <c r="Q61" s="1480"/>
      <c r="R61" s="1285"/>
      <c r="S61" s="1291"/>
      <c r="T61" s="1291"/>
      <c r="U61" s="1285"/>
      <c r="V61" s="1291"/>
      <c r="W61" s="1272"/>
      <c r="X61" s="1272"/>
      <c r="Y61" s="1272"/>
      <c r="Z61" s="1272"/>
      <c r="AA61" s="1272"/>
      <c r="AB61" s="1272"/>
      <c r="AC61" s="1272"/>
      <c r="AD61" s="1272"/>
      <c r="AE61" s="1272"/>
      <c r="AF61" s="1272"/>
      <c r="AG61" s="1272"/>
      <c r="AH61" s="1272"/>
      <c r="AI61" s="1272"/>
      <c r="AJ61" s="1272"/>
      <c r="AK61" s="1272"/>
      <c r="AL61" s="1272"/>
      <c r="AM61" s="1272"/>
      <c r="AN61" s="1272"/>
      <c r="AO61" s="1272"/>
      <c r="AP61" s="1272"/>
      <c r="AQ61" s="1272"/>
      <c r="AR61" s="1272"/>
      <c r="AS61" s="1272"/>
    </row>
    <row r="62" spans="1:45" s="1184" customFormat="1" ht="10.5" customHeight="1">
      <c r="A62" s="1181"/>
      <c r="B62" s="1155"/>
      <c r="C62" s="860"/>
      <c r="D62" s="1331" t="s">
        <v>507</v>
      </c>
      <c r="E62" s="1354">
        <v>38.299999999999997</v>
      </c>
      <c r="F62" s="1354">
        <f>+E62/E60*100</f>
        <v>20.736329182458039</v>
      </c>
      <c r="G62" s="1354">
        <v>39</v>
      </c>
      <c r="H62" s="1354">
        <f>+G62/G60*100</f>
        <v>21.161150298426477</v>
      </c>
      <c r="I62" s="1354">
        <v>40.1</v>
      </c>
      <c r="J62" s="1354">
        <f>+I62/I60*100</f>
        <v>20.26275896917635</v>
      </c>
      <c r="K62" s="1354">
        <v>40.5</v>
      </c>
      <c r="L62" s="1354">
        <f>+K62/K60*100</f>
        <v>19.593613933236576</v>
      </c>
      <c r="M62" s="1354">
        <v>38.9</v>
      </c>
      <c r="N62" s="1354">
        <f>+M62/M60*100</f>
        <v>20.614732379438262</v>
      </c>
      <c r="O62" s="1183"/>
      <c r="P62" s="1181"/>
      <c r="Q62" s="1480"/>
      <c r="R62" s="1285"/>
      <c r="S62" s="1291"/>
      <c r="T62" s="1291"/>
      <c r="U62" s="1285"/>
      <c r="V62" s="1291"/>
      <c r="W62" s="1272"/>
      <c r="X62" s="1272"/>
      <c r="Y62" s="1272"/>
      <c r="Z62" s="1272"/>
      <c r="AA62" s="1272"/>
      <c r="AB62" s="1272"/>
      <c r="AC62" s="1272"/>
      <c r="AD62" s="1272"/>
      <c r="AE62" s="1272"/>
      <c r="AF62" s="1272"/>
      <c r="AG62" s="1272"/>
      <c r="AH62" s="1272"/>
      <c r="AI62" s="1272"/>
      <c r="AJ62" s="1272"/>
      <c r="AK62" s="1272"/>
      <c r="AL62" s="1272"/>
      <c r="AM62" s="1272"/>
      <c r="AN62" s="1272"/>
      <c r="AO62" s="1272"/>
      <c r="AP62" s="1272"/>
      <c r="AQ62" s="1272"/>
      <c r="AR62" s="1272"/>
      <c r="AS62" s="1272"/>
    </row>
    <row r="63" spans="1:45" s="1184" customFormat="1" ht="12.75" customHeight="1">
      <c r="A63" s="1181"/>
      <c r="B63" s="1155"/>
      <c r="C63" s="857" t="s">
        <v>132</v>
      </c>
      <c r="D63" s="864"/>
      <c r="E63" s="1355">
        <v>99.8</v>
      </c>
      <c r="F63" s="1355">
        <f>E63/E$45*100</f>
        <v>2.2332117523327888</v>
      </c>
      <c r="G63" s="1355">
        <v>99</v>
      </c>
      <c r="H63" s="1355">
        <f>G63/G$45*100</f>
        <v>2.2363279044026294</v>
      </c>
      <c r="I63" s="1355">
        <v>102.2</v>
      </c>
      <c r="J63" s="1355">
        <f>I63/I$45*100</f>
        <v>2.2637664466397909</v>
      </c>
      <c r="K63" s="1355">
        <v>102.4</v>
      </c>
      <c r="L63" s="1355">
        <f>K63/K$45*100</f>
        <v>2.2431052988981621</v>
      </c>
      <c r="M63" s="1355">
        <v>103.5</v>
      </c>
      <c r="N63" s="1355">
        <f>M63/M$45*100</f>
        <v>2.3043013625434141</v>
      </c>
      <c r="O63" s="1183"/>
      <c r="P63" s="1181"/>
      <c r="Q63" s="1480"/>
      <c r="R63" s="1285"/>
      <c r="S63" s="1289"/>
      <c r="T63" s="1291"/>
      <c r="U63" s="1285"/>
      <c r="V63" s="1291"/>
      <c r="W63" s="1272"/>
      <c r="X63" s="1272"/>
      <c r="Y63" s="1272"/>
      <c r="Z63" s="1272"/>
      <c r="AA63" s="1272"/>
      <c r="AB63" s="1272"/>
      <c r="AC63" s="1272"/>
      <c r="AD63" s="1272"/>
      <c r="AE63" s="1272"/>
      <c r="AF63" s="1272"/>
      <c r="AG63" s="1272"/>
      <c r="AH63" s="1272"/>
      <c r="AI63" s="1272"/>
      <c r="AJ63" s="1272"/>
      <c r="AK63" s="1272"/>
      <c r="AL63" s="1272"/>
      <c r="AM63" s="1272"/>
      <c r="AN63" s="1272"/>
      <c r="AO63" s="1272"/>
      <c r="AP63" s="1272"/>
      <c r="AQ63" s="1272"/>
      <c r="AR63" s="1272"/>
      <c r="AS63" s="1272"/>
    </row>
    <row r="64" spans="1:45" s="1184" customFormat="1" ht="10.5" customHeight="1">
      <c r="A64" s="1181"/>
      <c r="B64" s="1155"/>
      <c r="C64" s="860"/>
      <c r="D64" s="1331" t="s">
        <v>161</v>
      </c>
      <c r="E64" s="1354">
        <v>7.9</v>
      </c>
      <c r="F64" s="1354">
        <f>E64/E63*100</f>
        <v>7.9158316633266539</v>
      </c>
      <c r="G64" s="1354">
        <v>7.6</v>
      </c>
      <c r="H64" s="1354">
        <f>G64/G63*100</f>
        <v>7.6767676767676765</v>
      </c>
      <c r="I64" s="1354">
        <v>7.9</v>
      </c>
      <c r="J64" s="1354">
        <f>I64/I63*100</f>
        <v>7.7299412915851269</v>
      </c>
      <c r="K64" s="1354">
        <v>8.1</v>
      </c>
      <c r="L64" s="1354">
        <f>K64/K63*100</f>
        <v>7.9101562499999982</v>
      </c>
      <c r="M64" s="1354">
        <v>6.8</v>
      </c>
      <c r="N64" s="1354">
        <f>M64/M63*100</f>
        <v>6.5700483091787447</v>
      </c>
      <c r="O64" s="1183"/>
      <c r="P64" s="1181"/>
      <c r="Q64" s="1480"/>
      <c r="R64" s="1285"/>
      <c r="S64" s="1291"/>
      <c r="T64" s="1291"/>
      <c r="U64" s="1285"/>
      <c r="V64" s="1291"/>
      <c r="W64" s="1272"/>
      <c r="X64" s="1272"/>
      <c r="Y64" s="1272"/>
      <c r="Z64" s="1272"/>
      <c r="AA64" s="1272"/>
      <c r="AB64" s="1272"/>
      <c r="AC64" s="1272"/>
      <c r="AD64" s="1272"/>
      <c r="AE64" s="1272"/>
      <c r="AF64" s="1272"/>
      <c r="AG64" s="1272"/>
      <c r="AH64" s="1272"/>
      <c r="AI64" s="1272"/>
      <c r="AJ64" s="1272"/>
      <c r="AK64" s="1272"/>
      <c r="AL64" s="1272"/>
      <c r="AM64" s="1272"/>
      <c r="AN64" s="1272"/>
      <c r="AO64" s="1272"/>
      <c r="AP64" s="1272"/>
      <c r="AQ64" s="1272"/>
      <c r="AR64" s="1272"/>
      <c r="AS64" s="1272"/>
    </row>
    <row r="65" spans="1:45" s="1184" customFormat="1" ht="10.5" customHeight="1">
      <c r="A65" s="1181"/>
      <c r="B65" s="1155"/>
      <c r="C65" s="860"/>
      <c r="D65" s="1331" t="s">
        <v>507</v>
      </c>
      <c r="E65" s="1354">
        <v>14.4</v>
      </c>
      <c r="F65" s="1354">
        <f>+E65/E63*100</f>
        <v>14.428857715430862</v>
      </c>
      <c r="G65" s="1354">
        <v>13.8</v>
      </c>
      <c r="H65" s="1354">
        <f>+G65/G63*100</f>
        <v>13.939393939393941</v>
      </c>
      <c r="I65" s="1354">
        <v>14.2</v>
      </c>
      <c r="J65" s="1354">
        <f>+I65/I63*100</f>
        <v>13.894324853228962</v>
      </c>
      <c r="K65" s="1354">
        <v>14.8</v>
      </c>
      <c r="L65" s="1354">
        <f>+K65/K63*100</f>
        <v>14.453125</v>
      </c>
      <c r="M65" s="1354">
        <v>16.100000000000001</v>
      </c>
      <c r="N65" s="1354">
        <f>+M65/M63*100</f>
        <v>15.555555555555555</v>
      </c>
      <c r="O65" s="1183"/>
      <c r="P65" s="1181"/>
      <c r="Q65" s="1480"/>
      <c r="R65" s="1285"/>
      <c r="S65" s="1291"/>
      <c r="T65" s="1291"/>
      <c r="U65" s="1285"/>
      <c r="V65" s="1291"/>
      <c r="W65" s="1272"/>
      <c r="X65" s="1272"/>
      <c r="Y65" s="1272"/>
      <c r="Z65" s="1272"/>
      <c r="AA65" s="1272"/>
      <c r="AB65" s="1272"/>
      <c r="AC65" s="1272"/>
      <c r="AD65" s="1272"/>
      <c r="AE65" s="1272"/>
      <c r="AF65" s="1272"/>
      <c r="AG65" s="1272"/>
      <c r="AH65" s="1272"/>
      <c r="AI65" s="1272"/>
      <c r="AJ65" s="1272"/>
      <c r="AK65" s="1272"/>
      <c r="AL65" s="1272"/>
      <c r="AM65" s="1272"/>
      <c r="AN65" s="1272"/>
      <c r="AO65" s="1272"/>
      <c r="AP65" s="1272"/>
      <c r="AQ65" s="1272"/>
      <c r="AR65" s="1272"/>
      <c r="AS65" s="1272"/>
    </row>
    <row r="66" spans="1:45" s="1184" customFormat="1" ht="12.75" customHeight="1">
      <c r="A66" s="1181"/>
      <c r="B66" s="1155"/>
      <c r="C66" s="857" t="s">
        <v>133</v>
      </c>
      <c r="D66" s="864"/>
      <c r="E66" s="1355">
        <v>109.5</v>
      </c>
      <c r="F66" s="1355">
        <f>E66/E$45*100</f>
        <v>2.450267403611627</v>
      </c>
      <c r="G66" s="1355">
        <v>109.4</v>
      </c>
      <c r="H66" s="1355">
        <f>G66/G$45*100</f>
        <v>2.4712552802186636</v>
      </c>
      <c r="I66" s="1355">
        <v>110.8</v>
      </c>
      <c r="J66" s="1355">
        <f>I66/I$45*100</f>
        <v>2.4542595135781684</v>
      </c>
      <c r="K66" s="1355">
        <v>115</v>
      </c>
      <c r="L66" s="1355">
        <f>K66/K$45*100</f>
        <v>2.5191123962235218</v>
      </c>
      <c r="M66" s="1355">
        <v>111.4</v>
      </c>
      <c r="N66" s="1355">
        <f>M66/M$45*100</f>
        <v>2.4801852346602544</v>
      </c>
      <c r="O66" s="1183"/>
      <c r="P66" s="1181"/>
      <c r="Q66" s="1480"/>
      <c r="R66" s="1285"/>
      <c r="S66" s="1289"/>
      <c r="T66" s="1291"/>
      <c r="U66" s="1285"/>
      <c r="V66" s="1291"/>
      <c r="W66" s="1272"/>
      <c r="X66" s="1272"/>
      <c r="Y66" s="1272"/>
      <c r="Z66" s="1272"/>
      <c r="AA66" s="1272"/>
      <c r="AB66" s="1272"/>
      <c r="AC66" s="1272"/>
      <c r="AD66" s="1272"/>
      <c r="AE66" s="1272"/>
      <c r="AF66" s="1272"/>
      <c r="AG66" s="1272"/>
      <c r="AH66" s="1272"/>
      <c r="AI66" s="1272"/>
      <c r="AJ66" s="1272"/>
      <c r="AK66" s="1272"/>
      <c r="AL66" s="1272"/>
      <c r="AM66" s="1272"/>
      <c r="AN66" s="1272"/>
      <c r="AO66" s="1272"/>
      <c r="AP66" s="1272"/>
      <c r="AQ66" s="1272"/>
      <c r="AR66" s="1272"/>
      <c r="AS66" s="1272"/>
    </row>
    <row r="67" spans="1:45" s="1184" customFormat="1" ht="10.5" customHeight="1">
      <c r="A67" s="1181"/>
      <c r="B67" s="1155"/>
      <c r="C67" s="860"/>
      <c r="D67" s="1331" t="s">
        <v>161</v>
      </c>
      <c r="E67" s="1354">
        <v>4.9000000000000004</v>
      </c>
      <c r="F67" s="1354">
        <f>E67/E66*100</f>
        <v>4.4748858447488589</v>
      </c>
      <c r="G67" s="1354">
        <v>4.4000000000000004</v>
      </c>
      <c r="H67" s="1354">
        <f>G67/G66*100</f>
        <v>4.0219378427787937</v>
      </c>
      <c r="I67" s="1354">
        <v>3.8</v>
      </c>
      <c r="J67" s="1354">
        <f>I67/I66*100</f>
        <v>3.4296028880866429</v>
      </c>
      <c r="K67" s="1354">
        <v>5.0999999999999996</v>
      </c>
      <c r="L67" s="1354">
        <f>K67/K66*100</f>
        <v>4.4347826086956514</v>
      </c>
      <c r="M67" s="1354">
        <v>4.8</v>
      </c>
      <c r="N67" s="1354">
        <f>M67/M66*100</f>
        <v>4.3087971274685808</v>
      </c>
      <c r="O67" s="1183"/>
      <c r="P67" s="1181"/>
      <c r="Q67" s="1480"/>
      <c r="R67" s="1285"/>
      <c r="S67" s="1291"/>
      <c r="T67" s="1291"/>
      <c r="U67" s="1285"/>
      <c r="V67" s="1291"/>
      <c r="W67" s="1272"/>
      <c r="X67" s="1272"/>
      <c r="Y67" s="1272"/>
      <c r="Z67" s="1272"/>
      <c r="AA67" s="1272"/>
      <c r="AB67" s="1272"/>
      <c r="AC67" s="1272"/>
      <c r="AD67" s="1272"/>
      <c r="AE67" s="1272"/>
      <c r="AF67" s="1272"/>
      <c r="AG67" s="1272"/>
      <c r="AH67" s="1272"/>
      <c r="AI67" s="1272"/>
      <c r="AJ67" s="1272"/>
      <c r="AK67" s="1272"/>
      <c r="AL67" s="1272"/>
      <c r="AM67" s="1272"/>
      <c r="AN67" s="1272"/>
      <c r="AO67" s="1272"/>
      <c r="AP67" s="1272"/>
      <c r="AQ67" s="1272"/>
      <c r="AR67" s="1272"/>
      <c r="AS67" s="1272"/>
    </row>
    <row r="68" spans="1:45" s="1184" customFormat="1" ht="10.5" customHeight="1">
      <c r="A68" s="1181"/>
      <c r="B68" s="1155"/>
      <c r="C68" s="860"/>
      <c r="D68" s="1331" t="s">
        <v>507</v>
      </c>
      <c r="E68" s="1354">
        <v>21.4</v>
      </c>
      <c r="F68" s="1354">
        <f>+E68/E66*100</f>
        <v>19.543378995433788</v>
      </c>
      <c r="G68" s="1354">
        <v>20.8</v>
      </c>
      <c r="H68" s="1354">
        <f>+G68/G66*100</f>
        <v>19.012797074954296</v>
      </c>
      <c r="I68" s="1354">
        <v>21.2</v>
      </c>
      <c r="J68" s="1354">
        <f>+I68/I66*100</f>
        <v>19.133574007220215</v>
      </c>
      <c r="K68" s="1354">
        <v>23.2</v>
      </c>
      <c r="L68" s="1354">
        <f>+K68/K66*100</f>
        <v>20.173913043478262</v>
      </c>
      <c r="M68" s="1354">
        <v>20.6</v>
      </c>
      <c r="N68" s="1354">
        <f>+M68/M66*100</f>
        <v>18.491921005385997</v>
      </c>
      <c r="O68" s="1183"/>
      <c r="P68" s="1181"/>
      <c r="Q68" s="1480"/>
      <c r="R68" s="1285"/>
      <c r="S68" s="1291"/>
      <c r="T68" s="1291"/>
      <c r="U68" s="1285"/>
      <c r="V68" s="1291"/>
      <c r="W68" s="1272"/>
      <c r="X68" s="1272"/>
      <c r="Y68" s="1272"/>
      <c r="Z68" s="1272"/>
      <c r="AA68" s="1272"/>
      <c r="AB68" s="1272"/>
      <c r="AC68" s="1272"/>
      <c r="AD68" s="1272"/>
      <c r="AE68" s="1272"/>
      <c r="AF68" s="1272"/>
      <c r="AG68" s="1272"/>
      <c r="AH68" s="1272"/>
      <c r="AI68" s="1272"/>
      <c r="AJ68" s="1272"/>
      <c r="AK68" s="1272"/>
      <c r="AL68" s="1272"/>
      <c r="AM68" s="1272"/>
      <c r="AN68" s="1272"/>
      <c r="AO68" s="1272"/>
      <c r="AP68" s="1272"/>
      <c r="AQ68" s="1272"/>
      <c r="AR68" s="1272"/>
      <c r="AS68" s="1272"/>
    </row>
    <row r="69" spans="1:45" s="945" customFormat="1" ht="12" customHeight="1">
      <c r="A69" s="979"/>
      <c r="B69" s="979"/>
      <c r="C69" s="980" t="s">
        <v>453</v>
      </c>
      <c r="D69" s="981"/>
      <c r="E69" s="982"/>
      <c r="F69" s="1164"/>
      <c r="G69" s="982"/>
      <c r="H69" s="1164"/>
      <c r="I69" s="982"/>
      <c r="J69" s="1164"/>
      <c r="K69" s="982"/>
      <c r="L69" s="1164"/>
      <c r="M69" s="982"/>
      <c r="N69" s="1164"/>
      <c r="O69" s="1183"/>
      <c r="P69" s="974"/>
      <c r="Q69" s="1509"/>
      <c r="R69" s="1509"/>
      <c r="S69" s="1509"/>
      <c r="T69" s="1509"/>
      <c r="U69" s="1509"/>
      <c r="V69" s="1509"/>
      <c r="W69" s="1509"/>
      <c r="X69" s="1509"/>
      <c r="Y69" s="1509"/>
      <c r="Z69" s="1509"/>
      <c r="AA69" s="1509"/>
      <c r="AB69" s="1509"/>
      <c r="AC69" s="1509"/>
      <c r="AD69" s="1509"/>
      <c r="AE69" s="1509"/>
      <c r="AF69" s="1509"/>
      <c r="AG69" s="1509"/>
      <c r="AH69" s="1509"/>
      <c r="AI69" s="1509"/>
      <c r="AJ69" s="1509"/>
      <c r="AK69" s="1509"/>
    </row>
    <row r="70" spans="1:45" ht="13.5" customHeight="1">
      <c r="A70" s="1134"/>
      <c r="B70" s="1130"/>
      <c r="C70" s="1165" t="s">
        <v>446</v>
      </c>
      <c r="D70" s="1139"/>
      <c r="E70" s="1166" t="s">
        <v>88</v>
      </c>
      <c r="F70" s="1087"/>
      <c r="G70" s="1167"/>
      <c r="H70" s="1167"/>
      <c r="I70" s="1187"/>
      <c r="J70" s="1190"/>
      <c r="K70" s="1191"/>
      <c r="L70" s="1187"/>
      <c r="M70" s="1192"/>
      <c r="N70" s="1192"/>
      <c r="O70" s="1177"/>
      <c r="P70" s="1134"/>
    </row>
    <row r="71" spans="1:45" s="1163" customFormat="1" ht="13.5" customHeight="1">
      <c r="A71" s="1160"/>
      <c r="B71" s="1193"/>
      <c r="C71" s="1193"/>
      <c r="D71" s="1193"/>
      <c r="E71" s="1130"/>
      <c r="F71" s="1130"/>
      <c r="G71" s="1130"/>
      <c r="H71" s="1130"/>
      <c r="I71" s="1130"/>
      <c r="J71" s="1130"/>
      <c r="K71" s="1574">
        <v>42095</v>
      </c>
      <c r="L71" s="1574"/>
      <c r="M71" s="1574"/>
      <c r="N71" s="1574"/>
      <c r="O71" s="1194">
        <v>7</v>
      </c>
      <c r="P71" s="1134"/>
      <c r="Q71" s="1268"/>
      <c r="R71" s="1136"/>
      <c r="S71" s="1274"/>
      <c r="T71" s="1274"/>
      <c r="U71" s="1274"/>
      <c r="V71" s="1274"/>
      <c r="W71" s="1274"/>
      <c r="X71" s="1274"/>
      <c r="Y71" s="1274"/>
      <c r="Z71" s="1274"/>
      <c r="AA71" s="1274"/>
      <c r="AB71" s="1274"/>
      <c r="AC71" s="1274"/>
      <c r="AD71" s="1274"/>
      <c r="AE71" s="1274"/>
      <c r="AF71" s="1274"/>
      <c r="AG71" s="1274"/>
      <c r="AH71" s="1274"/>
      <c r="AI71" s="1274"/>
      <c r="AJ71" s="1274"/>
      <c r="AK71" s="1274"/>
      <c r="AL71" s="1274"/>
      <c r="AM71" s="1274"/>
      <c r="AN71" s="1274"/>
      <c r="AO71" s="1274"/>
      <c r="AP71" s="1274"/>
      <c r="AQ71" s="1274"/>
      <c r="AR71" s="1274"/>
      <c r="AS71" s="1274"/>
    </row>
    <row r="73" spans="1:45">
      <c r="Q73" s="1294"/>
    </row>
    <row r="75" spans="1:45" ht="8.25" customHeight="1"/>
    <row r="77" spans="1:45" ht="9" customHeight="1">
      <c r="O77" s="1195"/>
    </row>
    <row r="78" spans="1:45" ht="8.25" customHeight="1">
      <c r="M78" s="1573"/>
      <c r="N78" s="1573"/>
      <c r="O78" s="1573"/>
    </row>
    <row r="79" spans="1:45" ht="9.75" customHeight="1"/>
  </sheetData>
  <mergeCells count="180">
    <mergeCell ref="C8:D8"/>
    <mergeCell ref="E8:F8"/>
    <mergeCell ref="G8:H8"/>
    <mergeCell ref="I8:J8"/>
    <mergeCell ref="M12:N12"/>
    <mergeCell ref="E13:F13"/>
    <mergeCell ref="G13:H13"/>
    <mergeCell ref="I13:J13"/>
    <mergeCell ref="C1:D1"/>
    <mergeCell ref="M3:N3"/>
    <mergeCell ref="C5:D6"/>
    <mergeCell ref="G7:H7"/>
    <mergeCell ref="I7:J7"/>
    <mergeCell ref="K7:L7"/>
    <mergeCell ref="E9:F9"/>
    <mergeCell ref="G9:H9"/>
    <mergeCell ref="I9:J9"/>
    <mergeCell ref="K9:L9"/>
    <mergeCell ref="M9:N9"/>
    <mergeCell ref="E10:F10"/>
    <mergeCell ref="G10:H10"/>
    <mergeCell ref="I10:J10"/>
    <mergeCell ref="K10:L10"/>
    <mergeCell ref="M10:N10"/>
    <mergeCell ref="K13:L13"/>
    <mergeCell ref="M13:N13"/>
    <mergeCell ref="E14:F14"/>
    <mergeCell ref="G14:H14"/>
    <mergeCell ref="I14:J14"/>
    <mergeCell ref="K14:L14"/>
    <mergeCell ref="M14:N14"/>
    <mergeCell ref="M7:N7"/>
    <mergeCell ref="K8:L8"/>
    <mergeCell ref="M8:N8"/>
    <mergeCell ref="E7:F7"/>
    <mergeCell ref="E11:F11"/>
    <mergeCell ref="G11:H11"/>
    <mergeCell ref="I11:J11"/>
    <mergeCell ref="K11:L11"/>
    <mergeCell ref="M11:N11"/>
    <mergeCell ref="E12:F12"/>
    <mergeCell ref="G12:H12"/>
    <mergeCell ref="I12:J12"/>
    <mergeCell ref="K12:L12"/>
    <mergeCell ref="E15:F15"/>
    <mergeCell ref="G15:H15"/>
    <mergeCell ref="I15:J15"/>
    <mergeCell ref="K15:L15"/>
    <mergeCell ref="M15:N15"/>
    <mergeCell ref="E16:F16"/>
    <mergeCell ref="G16:H16"/>
    <mergeCell ref="I16:J16"/>
    <mergeCell ref="K16:L16"/>
    <mergeCell ref="M16:N16"/>
    <mergeCell ref="G21:H21"/>
    <mergeCell ref="I21:J21"/>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K21:L21"/>
    <mergeCell ref="M21:N21"/>
    <mergeCell ref="B26:D26"/>
    <mergeCell ref="E26:F26"/>
    <mergeCell ref="G26:H26"/>
    <mergeCell ref="I26:J26"/>
    <mergeCell ref="K26:L26"/>
    <mergeCell ref="E24:F24"/>
    <mergeCell ref="G24:H24"/>
    <mergeCell ref="I24:J24"/>
    <mergeCell ref="K24:L24"/>
    <mergeCell ref="E25:F25"/>
    <mergeCell ref="M24:N24"/>
    <mergeCell ref="E22:F22"/>
    <mergeCell ref="G22:H22"/>
    <mergeCell ref="I22:J22"/>
    <mergeCell ref="K22:L22"/>
    <mergeCell ref="M22:N22"/>
    <mergeCell ref="E23:F23"/>
    <mergeCell ref="G23:H23"/>
    <mergeCell ref="I23:J23"/>
    <mergeCell ref="K23:L23"/>
    <mergeCell ref="M23:N23"/>
    <mergeCell ref="E21:F21"/>
    <mergeCell ref="M29:N29"/>
    <mergeCell ref="M30:N30"/>
    <mergeCell ref="E31:F31"/>
    <mergeCell ref="G31:H31"/>
    <mergeCell ref="I31:J31"/>
    <mergeCell ref="K31:L31"/>
    <mergeCell ref="M31:N31"/>
    <mergeCell ref="G25:H25"/>
    <mergeCell ref="I25:J25"/>
    <mergeCell ref="K25:L25"/>
    <mergeCell ref="M25:N25"/>
    <mergeCell ref="E28:F28"/>
    <mergeCell ref="G28:H28"/>
    <mergeCell ref="I28:J28"/>
    <mergeCell ref="K28:L28"/>
    <mergeCell ref="M28:N28"/>
    <mergeCell ref="M26:N26"/>
    <mergeCell ref="E27:F27"/>
    <mergeCell ref="G27:H27"/>
    <mergeCell ref="I27:J27"/>
    <mergeCell ref="K27:L27"/>
    <mergeCell ref="M27:N27"/>
    <mergeCell ref="E30:F30"/>
    <mergeCell ref="G30:H30"/>
    <mergeCell ref="I30:J30"/>
    <mergeCell ref="K30:L30"/>
    <mergeCell ref="B29:D29"/>
    <mergeCell ref="E29:F29"/>
    <mergeCell ref="G29:H29"/>
    <mergeCell ref="I29:J29"/>
    <mergeCell ref="K29:L29"/>
    <mergeCell ref="M32:N32"/>
    <mergeCell ref="B32:D32"/>
    <mergeCell ref="E32:F32"/>
    <mergeCell ref="G32:H32"/>
    <mergeCell ref="I32:J32"/>
    <mergeCell ref="K32:L32"/>
    <mergeCell ref="K37:L37"/>
    <mergeCell ref="M37:N37"/>
    <mergeCell ref="C36:D36"/>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 ref="C35:D35"/>
    <mergeCell ref="E35:F35"/>
    <mergeCell ref="G35:H35"/>
    <mergeCell ref="I35:J35"/>
    <mergeCell ref="K35:L35"/>
    <mergeCell ref="M35:N35"/>
    <mergeCell ref="M78:O78"/>
    <mergeCell ref="K71:N71"/>
    <mergeCell ref="C45:D45"/>
    <mergeCell ref="G43:H43"/>
    <mergeCell ref="I43:J43"/>
    <mergeCell ref="K43:L43"/>
    <mergeCell ref="M43:N43"/>
    <mergeCell ref="E43:F43"/>
    <mergeCell ref="M38:N38"/>
    <mergeCell ref="K38:L38"/>
    <mergeCell ref="C37:D37"/>
    <mergeCell ref="E37:F37"/>
    <mergeCell ref="G37:H37"/>
    <mergeCell ref="I37:J37"/>
    <mergeCell ref="C41:D42"/>
    <mergeCell ref="C38:D38"/>
    <mergeCell ref="E38:F38"/>
    <mergeCell ref="G38:H38"/>
    <mergeCell ref="I38:J38"/>
  </mergeCells>
  <conditionalFormatting sqref="E7:N7">
    <cfRule type="cellIs" dxfId="16" priority="2" operator="equal">
      <formula>"1.º trimestre"</formula>
    </cfRule>
  </conditionalFormatting>
  <conditionalFormatting sqref="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Y82"/>
  <sheetViews>
    <sheetView showRuler="0" zoomScaleNormal="100" workbookViewId="0"/>
  </sheetViews>
  <sheetFormatPr defaultRowHeight="12.75"/>
  <cols>
    <col min="1" max="1" width="1" style="1135" customWidth="1"/>
    <col min="2" max="2" width="2.5703125" style="1135" customWidth="1"/>
    <col min="3" max="3" width="1" style="1135" customWidth="1"/>
    <col min="4" max="4" width="32.42578125" style="1135" customWidth="1"/>
    <col min="5" max="5" width="7.42578125" style="1135" customWidth="1"/>
    <col min="6" max="6" width="5.140625" style="1135" customWidth="1"/>
    <col min="7" max="7" width="7.42578125" style="1135" customWidth="1"/>
    <col min="8" max="8" width="5.140625" style="1135" customWidth="1"/>
    <col min="9" max="9" width="7.42578125" style="1135" customWidth="1"/>
    <col min="10" max="10" width="5.140625" style="1135" customWidth="1"/>
    <col min="11" max="11" width="7.42578125" style="1135" customWidth="1"/>
    <col min="12" max="12" width="5.140625" style="1135" customWidth="1"/>
    <col min="13" max="13" width="7.42578125" style="1135" customWidth="1"/>
    <col min="14" max="14" width="5.140625" style="1135" customWidth="1"/>
    <col min="15" max="15" width="2.5703125" style="1135" customWidth="1"/>
    <col min="16" max="16" width="1" style="1135" customWidth="1"/>
    <col min="17" max="17" width="9.140625" style="1197"/>
    <col min="18" max="18" width="9.140625" style="1197" customWidth="1"/>
    <col min="19" max="20" width="9.140625" style="1197"/>
    <col min="21" max="22" width="9.140625" style="1197" customWidth="1"/>
    <col min="23" max="25" width="9.140625" style="1197"/>
    <col min="26" max="16384" width="9.140625" style="1135"/>
  </cols>
  <sheetData>
    <row r="1" spans="1:25" ht="13.5" customHeight="1">
      <c r="A1" s="1134"/>
      <c r="B1" s="1295"/>
      <c r="C1" s="1295"/>
      <c r="D1" s="1295"/>
      <c r="E1" s="1130"/>
      <c r="F1" s="1130"/>
      <c r="G1" s="1130"/>
      <c r="H1" s="1130"/>
      <c r="I1" s="1591" t="s">
        <v>341</v>
      </c>
      <c r="J1" s="1591"/>
      <c r="K1" s="1591"/>
      <c r="L1" s="1591"/>
      <c r="M1" s="1591"/>
      <c r="N1" s="1591"/>
      <c r="O1" s="1296"/>
      <c r="P1" s="1196"/>
    </row>
    <row r="2" spans="1:25" ht="6" customHeight="1">
      <c r="A2" s="1134"/>
      <c r="B2" s="1198"/>
      <c r="C2" s="1170"/>
      <c r="D2" s="1170"/>
      <c r="E2" s="1172"/>
      <c r="F2" s="1172"/>
      <c r="G2" s="1172"/>
      <c r="H2" s="1172"/>
      <c r="I2" s="1137"/>
      <c r="J2" s="1137"/>
      <c r="K2" s="1137"/>
      <c r="L2" s="1137"/>
      <c r="M2" s="1137"/>
      <c r="N2" s="1297"/>
      <c r="O2" s="1130"/>
      <c r="P2" s="1134"/>
    </row>
    <row r="3" spans="1:25" ht="10.5" customHeight="1" thickBot="1">
      <c r="A3" s="1134"/>
      <c r="B3" s="1199"/>
      <c r="C3" s="1200"/>
      <c r="D3" s="1201"/>
      <c r="E3" s="1202"/>
      <c r="F3" s="1202"/>
      <c r="G3" s="1202"/>
      <c r="H3" s="1202"/>
      <c r="I3" s="1130"/>
      <c r="J3" s="1130"/>
      <c r="K3" s="1130"/>
      <c r="L3" s="1130"/>
      <c r="M3" s="1558" t="s">
        <v>73</v>
      </c>
      <c r="N3" s="1558"/>
      <c r="O3" s="1130"/>
      <c r="P3" s="1134"/>
    </row>
    <row r="4" spans="1:25" s="1143" customFormat="1" ht="13.5" customHeight="1" thickBot="1">
      <c r="A4" s="1141"/>
      <c r="B4" s="1142"/>
      <c r="C4" s="1298" t="s">
        <v>184</v>
      </c>
      <c r="D4" s="1276"/>
      <c r="E4" s="1276"/>
      <c r="F4" s="1276"/>
      <c r="G4" s="1276"/>
      <c r="H4" s="1276"/>
      <c r="I4" s="1276"/>
      <c r="J4" s="1276"/>
      <c r="K4" s="1276"/>
      <c r="L4" s="1276"/>
      <c r="M4" s="1276"/>
      <c r="N4" s="1277"/>
      <c r="O4" s="1130"/>
      <c r="P4" s="1141"/>
      <c r="Q4" s="1197"/>
      <c r="R4" s="1197"/>
      <c r="S4" s="1197"/>
      <c r="T4" s="1197"/>
      <c r="U4" s="1197"/>
      <c r="V4" s="1197"/>
      <c r="W4" s="1197"/>
      <c r="X4" s="1300"/>
      <c r="Y4" s="1300"/>
    </row>
    <row r="5" spans="1:25" ht="3.75" customHeight="1">
      <c r="A5" s="1134"/>
      <c r="B5" s="1138"/>
      <c r="C5" s="1568" t="s">
        <v>160</v>
      </c>
      <c r="D5" s="1569"/>
      <c r="E5" s="1203"/>
      <c r="F5" s="1203"/>
      <c r="G5" s="1203"/>
      <c r="H5" s="1203"/>
      <c r="I5" s="1203"/>
      <c r="J5" s="1203"/>
      <c r="K5" s="1139"/>
      <c r="L5" s="1204"/>
      <c r="M5" s="1204"/>
      <c r="N5" s="1204"/>
      <c r="O5" s="1130"/>
      <c r="P5" s="1134"/>
    </row>
    <row r="6" spans="1:25" ht="12.75" customHeight="1">
      <c r="A6" s="1134"/>
      <c r="B6" s="1138"/>
      <c r="C6" s="1569"/>
      <c r="D6" s="1569"/>
      <c r="E6" s="1145" t="s">
        <v>625</v>
      </c>
      <c r="F6" s="1146" t="s">
        <v>34</v>
      </c>
      <c r="G6" s="1145" t="s">
        <v>34</v>
      </c>
      <c r="H6" s="1146" t="s">
        <v>34</v>
      </c>
      <c r="I6" s="1147"/>
      <c r="J6" s="1146">
        <v>2014</v>
      </c>
      <c r="K6" s="1148" t="s">
        <v>34</v>
      </c>
      <c r="L6" s="1149" t="s">
        <v>34</v>
      </c>
      <c r="M6" s="1149" t="s">
        <v>34</v>
      </c>
      <c r="N6" s="1150"/>
      <c r="O6" s="1130"/>
      <c r="P6" s="1141"/>
      <c r="Q6" s="1300"/>
      <c r="R6" s="1300"/>
      <c r="S6" s="1300"/>
      <c r="T6" s="1300"/>
    </row>
    <row r="7" spans="1:25" ht="12.75" customHeight="1">
      <c r="A7" s="1134"/>
      <c r="B7" s="1138"/>
      <c r="C7" s="1182"/>
      <c r="D7" s="1182"/>
      <c r="E7" s="1556" t="s">
        <v>626</v>
      </c>
      <c r="F7" s="1556"/>
      <c r="G7" s="1556" t="s">
        <v>627</v>
      </c>
      <c r="H7" s="1556"/>
      <c r="I7" s="1556" t="s">
        <v>628</v>
      </c>
      <c r="J7" s="1556"/>
      <c r="K7" s="1556" t="s">
        <v>629</v>
      </c>
      <c r="L7" s="1556"/>
      <c r="M7" s="1556" t="s">
        <v>626</v>
      </c>
      <c r="N7" s="1556"/>
      <c r="O7" s="1156"/>
      <c r="P7" s="1134"/>
    </row>
    <row r="8" spans="1:25" s="1154" customFormat="1" ht="17.25" customHeight="1">
      <c r="A8" s="1152"/>
      <c r="B8" s="1153"/>
      <c r="C8" s="1554" t="s">
        <v>185</v>
      </c>
      <c r="D8" s="1554"/>
      <c r="E8" s="1597">
        <v>808</v>
      </c>
      <c r="F8" s="1597"/>
      <c r="G8" s="1597">
        <v>788.1</v>
      </c>
      <c r="H8" s="1597"/>
      <c r="I8" s="1597">
        <v>728.9</v>
      </c>
      <c r="J8" s="1597"/>
      <c r="K8" s="1597">
        <v>688.9</v>
      </c>
      <c r="L8" s="1597"/>
      <c r="M8" s="1598">
        <v>698.3</v>
      </c>
      <c r="N8" s="1598"/>
      <c r="O8" s="1157"/>
      <c r="P8" s="1152"/>
      <c r="Q8" s="1197"/>
      <c r="R8" s="1197"/>
      <c r="S8" s="1197"/>
      <c r="T8" s="1197"/>
      <c r="U8" s="1197"/>
      <c r="V8" s="1197"/>
      <c r="W8" s="1197"/>
      <c r="X8" s="1303"/>
      <c r="Y8" s="1303"/>
    </row>
    <row r="9" spans="1:25" ht="12" customHeight="1">
      <c r="A9" s="1134"/>
      <c r="B9" s="1138"/>
      <c r="C9" s="857" t="s">
        <v>72</v>
      </c>
      <c r="D9" s="1155"/>
      <c r="E9" s="1599">
        <v>400.9</v>
      </c>
      <c r="F9" s="1599"/>
      <c r="G9" s="1599">
        <v>402.9</v>
      </c>
      <c r="H9" s="1599"/>
      <c r="I9" s="1599">
        <v>363.5</v>
      </c>
      <c r="J9" s="1599"/>
      <c r="K9" s="1599">
        <v>330.1</v>
      </c>
      <c r="L9" s="1599"/>
      <c r="M9" s="1600">
        <v>349.5</v>
      </c>
      <c r="N9" s="1600"/>
      <c r="O9" s="1156"/>
      <c r="P9" s="1134"/>
      <c r="Q9" s="1367"/>
      <c r="R9" s="1367"/>
      <c r="S9" s="1367"/>
    </row>
    <row r="10" spans="1:25" ht="12" customHeight="1">
      <c r="A10" s="1134"/>
      <c r="B10" s="1138"/>
      <c r="C10" s="857" t="s">
        <v>71</v>
      </c>
      <c r="D10" s="1155"/>
      <c r="E10" s="1599">
        <v>407.1</v>
      </c>
      <c r="F10" s="1599"/>
      <c r="G10" s="1599">
        <v>385.2</v>
      </c>
      <c r="H10" s="1599"/>
      <c r="I10" s="1599">
        <v>365.5</v>
      </c>
      <c r="J10" s="1599"/>
      <c r="K10" s="1599">
        <v>358.8</v>
      </c>
      <c r="L10" s="1599"/>
      <c r="M10" s="1600">
        <v>348.7</v>
      </c>
      <c r="N10" s="1600"/>
      <c r="O10" s="1156"/>
      <c r="P10" s="1134"/>
    </row>
    <row r="11" spans="1:25" ht="17.25" customHeight="1">
      <c r="A11" s="1134"/>
      <c r="B11" s="1138"/>
      <c r="C11" s="857" t="s">
        <v>161</v>
      </c>
      <c r="D11" s="1155"/>
      <c r="E11" s="1599">
        <v>138.30000000000001</v>
      </c>
      <c r="F11" s="1599"/>
      <c r="G11" s="1599">
        <v>141.6</v>
      </c>
      <c r="H11" s="1599"/>
      <c r="I11" s="1599">
        <v>129.30000000000001</v>
      </c>
      <c r="J11" s="1599"/>
      <c r="K11" s="1599">
        <v>129.19999999999999</v>
      </c>
      <c r="L11" s="1599"/>
      <c r="M11" s="1600">
        <v>125.6</v>
      </c>
      <c r="N11" s="1600"/>
      <c r="O11" s="1156"/>
      <c r="P11" s="1134"/>
    </row>
    <row r="12" spans="1:25" ht="12.75" customHeight="1">
      <c r="A12" s="1134"/>
      <c r="B12" s="1138"/>
      <c r="C12" s="857" t="s">
        <v>162</v>
      </c>
      <c r="D12" s="1155"/>
      <c r="E12" s="1599">
        <v>411.7</v>
      </c>
      <c r="F12" s="1599"/>
      <c r="G12" s="1599">
        <v>384.7</v>
      </c>
      <c r="H12" s="1599"/>
      <c r="I12" s="1599">
        <v>346.6</v>
      </c>
      <c r="J12" s="1599"/>
      <c r="K12" s="1599">
        <v>320.2</v>
      </c>
      <c r="L12" s="1599"/>
      <c r="M12" s="1600">
        <v>323.3</v>
      </c>
      <c r="N12" s="1600"/>
      <c r="O12" s="1156"/>
      <c r="P12" s="1134"/>
    </row>
    <row r="13" spans="1:25" ht="12.75" customHeight="1">
      <c r="A13" s="1134"/>
      <c r="B13" s="1138"/>
      <c r="C13" s="857" t="s">
        <v>163</v>
      </c>
      <c r="D13" s="1155"/>
      <c r="E13" s="1599">
        <v>258</v>
      </c>
      <c r="F13" s="1599"/>
      <c r="G13" s="1599">
        <v>261.8</v>
      </c>
      <c r="H13" s="1599"/>
      <c r="I13" s="1599">
        <v>253</v>
      </c>
      <c r="J13" s="1599"/>
      <c r="K13" s="1599">
        <v>239.5</v>
      </c>
      <c r="L13" s="1599"/>
      <c r="M13" s="1600">
        <v>249.3</v>
      </c>
      <c r="N13" s="1600"/>
      <c r="O13" s="1156"/>
      <c r="P13" s="1134"/>
    </row>
    <row r="14" spans="1:25" ht="17.25" customHeight="1">
      <c r="A14" s="1134"/>
      <c r="B14" s="1138"/>
      <c r="C14" s="857" t="s">
        <v>186</v>
      </c>
      <c r="D14" s="1155"/>
      <c r="E14" s="1599">
        <v>85.2</v>
      </c>
      <c r="F14" s="1599"/>
      <c r="G14" s="1599">
        <v>86.4</v>
      </c>
      <c r="H14" s="1599"/>
      <c r="I14" s="1599">
        <v>89.3</v>
      </c>
      <c r="J14" s="1599"/>
      <c r="K14" s="1599">
        <v>93.3</v>
      </c>
      <c r="L14" s="1599"/>
      <c r="M14" s="1600">
        <v>82.8</v>
      </c>
      <c r="N14" s="1600"/>
      <c r="O14" s="1156"/>
      <c r="P14" s="1134"/>
    </row>
    <row r="15" spans="1:25" ht="12" customHeight="1">
      <c r="A15" s="1134"/>
      <c r="B15" s="1138"/>
      <c r="C15" s="857" t="s">
        <v>187</v>
      </c>
      <c r="D15" s="1155"/>
      <c r="E15" s="1599">
        <v>722.8</v>
      </c>
      <c r="F15" s="1599"/>
      <c r="G15" s="1599">
        <v>701.7</v>
      </c>
      <c r="H15" s="1599"/>
      <c r="I15" s="1599">
        <v>639.6</v>
      </c>
      <c r="J15" s="1599"/>
      <c r="K15" s="1599">
        <v>595.6</v>
      </c>
      <c r="L15" s="1599"/>
      <c r="M15" s="1600">
        <v>615.5</v>
      </c>
      <c r="N15" s="1600"/>
      <c r="O15" s="1156"/>
      <c r="P15" s="1134"/>
    </row>
    <row r="16" spans="1:25" ht="17.25" customHeight="1">
      <c r="A16" s="1134"/>
      <c r="B16" s="1138"/>
      <c r="C16" s="857" t="s">
        <v>188</v>
      </c>
      <c r="D16" s="1155"/>
      <c r="E16" s="1599">
        <v>294.5</v>
      </c>
      <c r="F16" s="1599"/>
      <c r="G16" s="1599">
        <v>287.2</v>
      </c>
      <c r="H16" s="1599"/>
      <c r="I16" s="1599">
        <v>237.6</v>
      </c>
      <c r="J16" s="1599"/>
      <c r="K16" s="1599">
        <v>227.9</v>
      </c>
      <c r="L16" s="1599"/>
      <c r="M16" s="1600">
        <v>248.2</v>
      </c>
      <c r="N16" s="1600"/>
      <c r="O16" s="1156"/>
      <c r="P16" s="1134"/>
    </row>
    <row r="17" spans="1:25" ht="12" customHeight="1">
      <c r="A17" s="1134"/>
      <c r="B17" s="1138"/>
      <c r="C17" s="857" t="s">
        <v>189</v>
      </c>
      <c r="D17" s="1155"/>
      <c r="E17" s="1599">
        <v>513.5</v>
      </c>
      <c r="F17" s="1599"/>
      <c r="G17" s="1599">
        <v>500.9</v>
      </c>
      <c r="H17" s="1599"/>
      <c r="I17" s="1599">
        <v>491.3</v>
      </c>
      <c r="J17" s="1599"/>
      <c r="K17" s="1599">
        <v>460.9</v>
      </c>
      <c r="L17" s="1599"/>
      <c r="M17" s="1600">
        <v>450.1</v>
      </c>
      <c r="N17" s="1600"/>
      <c r="O17" s="1156"/>
      <c r="P17" s="1134"/>
    </row>
    <row r="18" spans="1:25" s="1154" customFormat="1" ht="17.25" customHeight="1">
      <c r="A18" s="1152"/>
      <c r="B18" s="1153"/>
      <c r="C18" s="1554" t="s">
        <v>190</v>
      </c>
      <c r="D18" s="1554"/>
      <c r="E18" s="1597">
        <v>15.3</v>
      </c>
      <c r="F18" s="1597"/>
      <c r="G18" s="1597">
        <v>15.1</v>
      </c>
      <c r="H18" s="1597"/>
      <c r="I18" s="1597">
        <v>13.9</v>
      </c>
      <c r="J18" s="1597"/>
      <c r="K18" s="1597">
        <v>13.1</v>
      </c>
      <c r="L18" s="1597"/>
      <c r="M18" s="1598">
        <v>13.5</v>
      </c>
      <c r="N18" s="1598"/>
      <c r="O18" s="1157"/>
      <c r="P18" s="1152"/>
      <c r="Q18" s="1481"/>
      <c r="R18" s="1481"/>
      <c r="S18" s="1197"/>
      <c r="T18" s="1197"/>
      <c r="U18" s="1197"/>
      <c r="V18" s="1197"/>
      <c r="W18" s="1197"/>
      <c r="X18" s="1303"/>
      <c r="Y18" s="1303"/>
    </row>
    <row r="19" spans="1:25" ht="12" customHeight="1">
      <c r="A19" s="1134"/>
      <c r="B19" s="1138"/>
      <c r="C19" s="857" t="s">
        <v>72</v>
      </c>
      <c r="D19" s="1155"/>
      <c r="E19" s="1599">
        <v>14.8</v>
      </c>
      <c r="F19" s="1599"/>
      <c r="G19" s="1599">
        <v>15.1</v>
      </c>
      <c r="H19" s="1599"/>
      <c r="I19" s="1599">
        <v>13.5</v>
      </c>
      <c r="J19" s="1599"/>
      <c r="K19" s="1599">
        <v>12.3</v>
      </c>
      <c r="L19" s="1599"/>
      <c r="M19" s="1600">
        <v>13.1</v>
      </c>
      <c r="N19" s="1600"/>
      <c r="O19" s="1156"/>
      <c r="P19" s="1134"/>
    </row>
    <row r="20" spans="1:25" ht="12" customHeight="1">
      <c r="A20" s="1134"/>
      <c r="B20" s="1138"/>
      <c r="C20" s="857" t="s">
        <v>71</v>
      </c>
      <c r="D20" s="1155"/>
      <c r="E20" s="1599">
        <v>15.9</v>
      </c>
      <c r="F20" s="1599"/>
      <c r="G20" s="1599">
        <v>15.2</v>
      </c>
      <c r="H20" s="1599"/>
      <c r="I20" s="1599">
        <v>14.3</v>
      </c>
      <c r="J20" s="1599"/>
      <c r="K20" s="1599">
        <v>14</v>
      </c>
      <c r="L20" s="1599"/>
      <c r="M20" s="1600">
        <v>13.8</v>
      </c>
      <c r="N20" s="1600"/>
      <c r="O20" s="1156"/>
      <c r="P20" s="1134"/>
    </row>
    <row r="21" spans="1:25" s="1208" customFormat="1" ht="13.5" customHeight="1">
      <c r="A21" s="1205"/>
      <c r="B21" s="1206"/>
      <c r="C21" s="1331" t="s">
        <v>191</v>
      </c>
      <c r="D21" s="1207"/>
      <c r="E21" s="1595">
        <v>1.0999999999999996</v>
      </c>
      <c r="F21" s="1595"/>
      <c r="G21" s="1595">
        <v>9.9999999999999645E-2</v>
      </c>
      <c r="H21" s="1595"/>
      <c r="I21" s="1595">
        <v>0.80000000000000071</v>
      </c>
      <c r="J21" s="1595"/>
      <c r="K21" s="1595">
        <v>1.6999999999999993</v>
      </c>
      <c r="L21" s="1595"/>
      <c r="M21" s="1596">
        <v>0.70000000000000107</v>
      </c>
      <c r="N21" s="1596"/>
      <c r="O21" s="1207"/>
      <c r="P21" s="1205"/>
      <c r="Q21" s="1197"/>
      <c r="R21" s="1197"/>
      <c r="S21" s="1197"/>
      <c r="T21" s="1197"/>
      <c r="U21" s="1197"/>
      <c r="V21" s="1197"/>
      <c r="W21" s="1197"/>
      <c r="X21" s="1365"/>
      <c r="Y21" s="1365"/>
    </row>
    <row r="22" spans="1:25" ht="17.25" customHeight="1">
      <c r="A22" s="1134"/>
      <c r="B22" s="1138"/>
      <c r="C22" s="857" t="s">
        <v>161</v>
      </c>
      <c r="D22" s="1155"/>
      <c r="E22" s="1599">
        <v>36.1</v>
      </c>
      <c r="F22" s="1599"/>
      <c r="G22" s="1599">
        <v>37.5</v>
      </c>
      <c r="H22" s="1599"/>
      <c r="I22" s="1599">
        <v>35.6</v>
      </c>
      <c r="J22" s="1599"/>
      <c r="K22" s="1599">
        <v>32.200000000000003</v>
      </c>
      <c r="L22" s="1599"/>
      <c r="M22" s="1600">
        <v>34</v>
      </c>
      <c r="N22" s="1600"/>
      <c r="O22" s="1156"/>
      <c r="P22" s="1134"/>
    </row>
    <row r="23" spans="1:25" ht="12" customHeight="1">
      <c r="A23" s="1134"/>
      <c r="B23" s="1138"/>
      <c r="C23" s="857" t="s">
        <v>162</v>
      </c>
      <c r="D23" s="1130"/>
      <c r="E23" s="1599">
        <v>15.8</v>
      </c>
      <c r="F23" s="1599"/>
      <c r="G23" s="1599">
        <v>14.9</v>
      </c>
      <c r="H23" s="1599"/>
      <c r="I23" s="1599">
        <v>13.4</v>
      </c>
      <c r="J23" s="1599"/>
      <c r="K23" s="1599">
        <v>12.5</v>
      </c>
      <c r="L23" s="1599"/>
      <c r="M23" s="1600">
        <v>12.7</v>
      </c>
      <c r="N23" s="1600"/>
      <c r="O23" s="1156"/>
      <c r="P23" s="1134"/>
    </row>
    <row r="24" spans="1:25" ht="12" customHeight="1">
      <c r="A24" s="1134"/>
      <c r="B24" s="1138"/>
      <c r="C24" s="857" t="s">
        <v>163</v>
      </c>
      <c r="D24" s="1130"/>
      <c r="E24" s="1599">
        <v>11.3</v>
      </c>
      <c r="F24" s="1599"/>
      <c r="G24" s="1599">
        <v>11.6</v>
      </c>
      <c r="H24" s="1599"/>
      <c r="I24" s="1599">
        <v>11.1</v>
      </c>
      <c r="J24" s="1599"/>
      <c r="K24" s="1599">
        <v>10.4</v>
      </c>
      <c r="L24" s="1599"/>
      <c r="M24" s="1600">
        <v>11</v>
      </c>
      <c r="N24" s="1600"/>
      <c r="O24" s="1156"/>
      <c r="P24" s="1134"/>
    </row>
    <row r="25" spans="1:25" s="1168" customFormat="1" ht="17.25" customHeight="1">
      <c r="A25" s="1209"/>
      <c r="B25" s="1144"/>
      <c r="C25" s="857" t="s">
        <v>192</v>
      </c>
      <c r="D25" s="1155"/>
      <c r="E25" s="1599">
        <v>16.399999999999999</v>
      </c>
      <c r="F25" s="1599"/>
      <c r="G25" s="1599">
        <v>15.8</v>
      </c>
      <c r="H25" s="1599"/>
      <c r="I25" s="1599">
        <v>15</v>
      </c>
      <c r="J25" s="1599"/>
      <c r="K25" s="1599">
        <v>14.3</v>
      </c>
      <c r="L25" s="1599"/>
      <c r="M25" s="1600">
        <v>14.2</v>
      </c>
      <c r="N25" s="1600"/>
      <c r="O25" s="1140"/>
      <c r="P25" s="1209"/>
      <c r="Q25" s="1197"/>
      <c r="R25" s="1197"/>
      <c r="S25" s="1197"/>
      <c r="T25" s="1197"/>
      <c r="U25" s="1197"/>
      <c r="V25" s="1197"/>
      <c r="W25" s="1197"/>
      <c r="X25" s="1366"/>
      <c r="Y25" s="1366"/>
    </row>
    <row r="26" spans="1:25" s="1168" customFormat="1" ht="12" customHeight="1">
      <c r="A26" s="1209"/>
      <c r="B26" s="1144"/>
      <c r="C26" s="857" t="s">
        <v>193</v>
      </c>
      <c r="D26" s="1155"/>
      <c r="E26" s="1599">
        <v>10.5</v>
      </c>
      <c r="F26" s="1599"/>
      <c r="G26" s="1599">
        <v>11</v>
      </c>
      <c r="H26" s="1599"/>
      <c r="I26" s="1599">
        <v>10.4</v>
      </c>
      <c r="J26" s="1599"/>
      <c r="K26" s="1599">
        <v>10.5</v>
      </c>
      <c r="L26" s="1599"/>
      <c r="M26" s="1600">
        <v>10.7</v>
      </c>
      <c r="N26" s="1600"/>
      <c r="O26" s="1140"/>
      <c r="P26" s="1209"/>
      <c r="Q26" s="1197"/>
      <c r="R26" s="1197"/>
      <c r="S26" s="1197"/>
      <c r="T26" s="1197"/>
      <c r="U26" s="1197"/>
      <c r="V26" s="1197"/>
      <c r="W26" s="1197"/>
      <c r="X26" s="1366"/>
      <c r="Y26" s="1366"/>
    </row>
    <row r="27" spans="1:25" s="1168" customFormat="1" ht="12" customHeight="1">
      <c r="A27" s="1209"/>
      <c r="B27" s="1144"/>
      <c r="C27" s="857" t="s">
        <v>194</v>
      </c>
      <c r="D27" s="1155"/>
      <c r="E27" s="1599">
        <v>17.2</v>
      </c>
      <c r="F27" s="1599"/>
      <c r="G27" s="1599">
        <v>16.399999999999999</v>
      </c>
      <c r="H27" s="1599"/>
      <c r="I27" s="1599">
        <v>15.1</v>
      </c>
      <c r="J27" s="1599"/>
      <c r="K27" s="1599">
        <v>14</v>
      </c>
      <c r="L27" s="1599"/>
      <c r="M27" s="1600">
        <v>14</v>
      </c>
      <c r="N27" s="1600"/>
      <c r="O27" s="1140"/>
      <c r="P27" s="1209"/>
      <c r="Q27" s="1197"/>
      <c r="R27" s="1197"/>
      <c r="S27" s="1197"/>
      <c r="T27" s="1197"/>
      <c r="U27" s="1197"/>
      <c r="V27" s="1197"/>
      <c r="W27" s="1197"/>
      <c r="X27" s="1366"/>
      <c r="Y27" s="1366"/>
    </row>
    <row r="28" spans="1:25" s="1168" customFormat="1" ht="12" customHeight="1">
      <c r="A28" s="1209"/>
      <c r="B28" s="1144"/>
      <c r="C28" s="857" t="s">
        <v>195</v>
      </c>
      <c r="D28" s="1155"/>
      <c r="E28" s="1599">
        <v>15.6</v>
      </c>
      <c r="F28" s="1599"/>
      <c r="G28" s="1599">
        <v>16</v>
      </c>
      <c r="H28" s="1599"/>
      <c r="I28" s="1599">
        <v>14</v>
      </c>
      <c r="J28" s="1599"/>
      <c r="K28" s="1599">
        <v>12.6</v>
      </c>
      <c r="L28" s="1599"/>
      <c r="M28" s="1600">
        <v>14.5</v>
      </c>
      <c r="N28" s="1600"/>
      <c r="O28" s="1140"/>
      <c r="P28" s="1209"/>
      <c r="Q28" s="1197"/>
      <c r="R28" s="1197"/>
      <c r="S28" s="1197"/>
      <c r="T28" s="1197"/>
      <c r="U28" s="1197"/>
      <c r="V28" s="1197"/>
      <c r="W28" s="1197"/>
      <c r="X28" s="1366"/>
      <c r="Y28" s="1366"/>
    </row>
    <row r="29" spans="1:25" s="1168" customFormat="1" ht="12" customHeight="1">
      <c r="A29" s="1209"/>
      <c r="B29" s="1144"/>
      <c r="C29" s="857" t="s">
        <v>196</v>
      </c>
      <c r="D29" s="1155"/>
      <c r="E29" s="1599">
        <v>17</v>
      </c>
      <c r="F29" s="1599"/>
      <c r="G29" s="1599">
        <v>18.3</v>
      </c>
      <c r="H29" s="1599"/>
      <c r="I29" s="1599">
        <v>13.5</v>
      </c>
      <c r="J29" s="1599"/>
      <c r="K29" s="1599">
        <v>11.2</v>
      </c>
      <c r="L29" s="1599"/>
      <c r="M29" s="1600">
        <v>14.9</v>
      </c>
      <c r="N29" s="1600"/>
      <c r="O29" s="1140"/>
      <c r="P29" s="1209"/>
      <c r="Q29" s="1197"/>
      <c r="R29" s="1197"/>
      <c r="S29" s="1197"/>
      <c r="T29" s="1197"/>
      <c r="U29" s="1197"/>
      <c r="V29" s="1197"/>
      <c r="W29" s="1197"/>
      <c r="X29" s="1366"/>
      <c r="Y29" s="1366"/>
    </row>
    <row r="30" spans="1:25" s="1168" customFormat="1" ht="12" customHeight="1">
      <c r="A30" s="1209"/>
      <c r="B30" s="1144"/>
      <c r="C30" s="857" t="s">
        <v>132</v>
      </c>
      <c r="D30" s="1155"/>
      <c r="E30" s="1599">
        <v>17.3</v>
      </c>
      <c r="F30" s="1599"/>
      <c r="G30" s="1599">
        <v>18</v>
      </c>
      <c r="H30" s="1599"/>
      <c r="I30" s="1599">
        <v>16</v>
      </c>
      <c r="J30" s="1599"/>
      <c r="K30" s="1599">
        <v>15.7</v>
      </c>
      <c r="L30" s="1599"/>
      <c r="M30" s="1600">
        <v>15.5</v>
      </c>
      <c r="N30" s="1600"/>
      <c r="O30" s="1140"/>
      <c r="P30" s="1209"/>
      <c r="Q30" s="1197"/>
      <c r="R30" s="1197"/>
      <c r="S30" s="1197"/>
      <c r="T30" s="1197"/>
      <c r="U30" s="1197"/>
      <c r="V30" s="1197"/>
      <c r="W30" s="1197"/>
      <c r="X30" s="1366"/>
      <c r="Y30" s="1366"/>
    </row>
    <row r="31" spans="1:25" s="1168" customFormat="1" ht="12" customHeight="1">
      <c r="A31" s="1209"/>
      <c r="B31" s="1144"/>
      <c r="C31" s="857" t="s">
        <v>133</v>
      </c>
      <c r="D31" s="1155"/>
      <c r="E31" s="1599">
        <v>17</v>
      </c>
      <c r="F31" s="1599"/>
      <c r="G31" s="1599">
        <v>16.399999999999999</v>
      </c>
      <c r="H31" s="1599"/>
      <c r="I31" s="1599">
        <v>15.7</v>
      </c>
      <c r="J31" s="1599"/>
      <c r="K31" s="1599">
        <v>13</v>
      </c>
      <c r="L31" s="1599"/>
      <c r="M31" s="1600">
        <v>15.1</v>
      </c>
      <c r="N31" s="1600"/>
      <c r="O31" s="1140"/>
      <c r="P31" s="1209"/>
      <c r="Q31" s="1197"/>
      <c r="R31" s="1197"/>
      <c r="S31" s="1197"/>
      <c r="T31" s="1197"/>
      <c r="U31" s="1197"/>
      <c r="V31" s="1197"/>
      <c r="W31" s="1197"/>
      <c r="X31" s="1366"/>
      <c r="Y31" s="1366"/>
    </row>
    <row r="32" spans="1:25" ht="17.25" customHeight="1">
      <c r="A32" s="1134"/>
      <c r="B32" s="1138"/>
      <c r="C32" s="1554" t="s">
        <v>197</v>
      </c>
      <c r="D32" s="1554"/>
      <c r="E32" s="1597">
        <v>9.6999999999999993</v>
      </c>
      <c r="F32" s="1597"/>
      <c r="G32" s="1597">
        <v>9.6</v>
      </c>
      <c r="H32" s="1597"/>
      <c r="I32" s="1597">
        <v>9.4</v>
      </c>
      <c r="J32" s="1597"/>
      <c r="K32" s="1597">
        <v>8.8000000000000007</v>
      </c>
      <c r="L32" s="1597"/>
      <c r="M32" s="1598">
        <v>8.6999999999999993</v>
      </c>
      <c r="N32" s="1598"/>
      <c r="O32" s="1156"/>
      <c r="P32" s="1134"/>
    </row>
    <row r="33" spans="1:25" s="1168" customFormat="1" ht="12.75" customHeight="1">
      <c r="A33" s="1209"/>
      <c r="B33" s="1210"/>
      <c r="C33" s="857" t="s">
        <v>72</v>
      </c>
      <c r="D33" s="1155"/>
      <c r="E33" s="1571">
        <v>9.6999999999999993</v>
      </c>
      <c r="F33" s="1571"/>
      <c r="G33" s="1571">
        <v>9.8000000000000007</v>
      </c>
      <c r="H33" s="1571"/>
      <c r="I33" s="1571">
        <v>9.1</v>
      </c>
      <c r="J33" s="1571"/>
      <c r="K33" s="1571">
        <v>8.1999999999999993</v>
      </c>
      <c r="L33" s="1571"/>
      <c r="M33" s="1575">
        <v>8.5</v>
      </c>
      <c r="N33" s="1575"/>
      <c r="O33" s="1140"/>
      <c r="P33" s="1209"/>
      <c r="Q33" s="1197"/>
      <c r="R33" s="1197"/>
      <c r="S33" s="1197"/>
      <c r="T33" s="1197"/>
      <c r="U33" s="1197"/>
      <c r="V33" s="1197"/>
      <c r="W33" s="1197"/>
      <c r="X33" s="1366"/>
      <c r="Y33" s="1366"/>
    </row>
    <row r="34" spans="1:25" s="1168" customFormat="1" ht="12.75" customHeight="1">
      <c r="A34" s="1209"/>
      <c r="B34" s="1210"/>
      <c r="C34" s="857" t="s">
        <v>71</v>
      </c>
      <c r="D34" s="1155"/>
      <c r="E34" s="1571">
        <v>9.8000000000000007</v>
      </c>
      <c r="F34" s="1571"/>
      <c r="G34" s="1571">
        <v>9.4</v>
      </c>
      <c r="H34" s="1571"/>
      <c r="I34" s="1571">
        <v>9.6</v>
      </c>
      <c r="J34" s="1571"/>
      <c r="K34" s="1571">
        <v>9.4</v>
      </c>
      <c r="L34" s="1571"/>
      <c r="M34" s="1575">
        <v>8.9</v>
      </c>
      <c r="N34" s="1575"/>
      <c r="O34" s="1140"/>
      <c r="P34" s="1209"/>
      <c r="Q34" s="1197"/>
      <c r="R34" s="1197"/>
      <c r="S34" s="1197"/>
      <c r="T34" s="1197"/>
      <c r="U34" s="1197"/>
      <c r="V34" s="1197"/>
      <c r="W34" s="1197"/>
      <c r="X34" s="1366"/>
      <c r="Y34" s="1366"/>
    </row>
    <row r="35" spans="1:25" s="1208" customFormat="1" ht="13.5" customHeight="1">
      <c r="A35" s="1205"/>
      <c r="B35" s="1206"/>
      <c r="C35" s="1331" t="s">
        <v>198</v>
      </c>
      <c r="D35" s="1207"/>
      <c r="E35" s="1595">
        <v>0.10000000000000142</v>
      </c>
      <c r="F35" s="1595"/>
      <c r="G35" s="1595">
        <v>-0.40000000000000036</v>
      </c>
      <c r="H35" s="1595"/>
      <c r="I35" s="1595">
        <v>0.5</v>
      </c>
      <c r="J35" s="1595"/>
      <c r="K35" s="1595">
        <v>1.2000000000000011</v>
      </c>
      <c r="L35" s="1595"/>
      <c r="M35" s="1596">
        <v>0.40000000000000036</v>
      </c>
      <c r="N35" s="1596"/>
      <c r="O35" s="1207"/>
      <c r="P35" s="1205"/>
      <c r="Q35" s="1197"/>
      <c r="R35" s="1197"/>
      <c r="S35" s="1197"/>
      <c r="T35" s="1197"/>
      <c r="U35" s="1197"/>
      <c r="V35" s="1197"/>
      <c r="W35" s="1197"/>
      <c r="X35" s="1365"/>
      <c r="Y35" s="1365"/>
    </row>
    <row r="36" spans="1:25" ht="10.5" customHeight="1" thickBot="1">
      <c r="A36" s="1134"/>
      <c r="B36" s="1138"/>
      <c r="C36" s="1158"/>
      <c r="D36" s="1330"/>
      <c r="E36" s="1330"/>
      <c r="F36" s="1330"/>
      <c r="G36" s="1330"/>
      <c r="H36" s="1330"/>
      <c r="I36" s="1330"/>
      <c r="J36" s="1330"/>
      <c r="K36" s="1330"/>
      <c r="L36" s="1330"/>
      <c r="M36" s="1558"/>
      <c r="N36" s="1558"/>
      <c r="O36" s="1156"/>
      <c r="P36" s="1134"/>
    </row>
    <row r="37" spans="1:25" s="1143" customFormat="1" ht="13.5" customHeight="1" thickBot="1">
      <c r="A37" s="1141"/>
      <c r="B37" s="1142"/>
      <c r="C37" s="1275" t="s">
        <v>509</v>
      </c>
      <c r="D37" s="1276"/>
      <c r="E37" s="1276"/>
      <c r="F37" s="1276"/>
      <c r="G37" s="1276"/>
      <c r="H37" s="1276"/>
      <c r="I37" s="1276"/>
      <c r="J37" s="1276"/>
      <c r="K37" s="1276"/>
      <c r="L37" s="1276"/>
      <c r="M37" s="1276"/>
      <c r="N37" s="1277"/>
      <c r="O37" s="1156"/>
      <c r="P37" s="1141"/>
      <c r="Q37" s="1305"/>
      <c r="R37" s="1300"/>
      <c r="S37" s="1300"/>
      <c r="T37" s="1300"/>
      <c r="U37" s="1300"/>
      <c r="V37" s="1300"/>
      <c r="W37" s="1300"/>
      <c r="X37" s="1300"/>
      <c r="Y37" s="1300"/>
    </row>
    <row r="38" spans="1:25" s="1143" customFormat="1" ht="3.75" customHeight="1">
      <c r="A38" s="1141"/>
      <c r="B38" s="1142"/>
      <c r="C38" s="1555" t="s">
        <v>69</v>
      </c>
      <c r="D38" s="1555"/>
      <c r="E38" s="1159"/>
      <c r="F38" s="1159"/>
      <c r="G38" s="1159"/>
      <c r="H38" s="1159"/>
      <c r="I38" s="1159"/>
      <c r="J38" s="1159"/>
      <c r="K38" s="1159"/>
      <c r="L38" s="1159"/>
      <c r="M38" s="1159"/>
      <c r="N38" s="1159"/>
      <c r="O38" s="1156"/>
      <c r="P38" s="1141"/>
      <c r="Q38" s="1305"/>
      <c r="R38" s="1300"/>
      <c r="S38" s="1300"/>
      <c r="T38" s="1300"/>
      <c r="U38" s="1300"/>
      <c r="V38" s="1300"/>
      <c r="W38" s="1300"/>
      <c r="X38" s="1300"/>
      <c r="Y38" s="1300"/>
    </row>
    <row r="39" spans="1:25" ht="12.75" customHeight="1">
      <c r="A39" s="1134"/>
      <c r="B39" s="1138"/>
      <c r="C39" s="1555"/>
      <c r="D39" s="1555"/>
      <c r="E39" s="1145" t="s">
        <v>625</v>
      </c>
      <c r="F39" s="1146" t="s">
        <v>34</v>
      </c>
      <c r="G39" s="1145" t="s">
        <v>34</v>
      </c>
      <c r="H39" s="1146" t="s">
        <v>34</v>
      </c>
      <c r="I39" s="1147"/>
      <c r="J39" s="1146">
        <v>2014</v>
      </c>
      <c r="K39" s="1148" t="s">
        <v>34</v>
      </c>
      <c r="L39" s="1149" t="s">
        <v>34</v>
      </c>
      <c r="M39" s="1149" t="s">
        <v>34</v>
      </c>
      <c r="N39" s="1150"/>
      <c r="O39" s="1130"/>
      <c r="P39" s="1141"/>
      <c r="Q39" s="1300"/>
      <c r="R39" s="1300"/>
      <c r="S39" s="1300"/>
      <c r="T39" s="1300"/>
    </row>
    <row r="40" spans="1:25" ht="12.75" customHeight="1">
      <c r="A40" s="1134"/>
      <c r="B40" s="1138"/>
      <c r="C40" s="1151"/>
      <c r="D40" s="1151"/>
      <c r="E40" s="1556" t="str">
        <f>+E7</f>
        <v>4.º trimestre</v>
      </c>
      <c r="F40" s="1556"/>
      <c r="G40" s="1556" t="str">
        <f>+G7</f>
        <v>1.º trimestre</v>
      </c>
      <c r="H40" s="1556"/>
      <c r="I40" s="1556" t="str">
        <f>+I7</f>
        <v>2.º trimestre</v>
      </c>
      <c r="J40" s="1556"/>
      <c r="K40" s="1556" t="str">
        <f>+K7</f>
        <v>3.º trimestre</v>
      </c>
      <c r="L40" s="1556"/>
      <c r="M40" s="1556" t="str">
        <f>+M7</f>
        <v>4.º trimestre</v>
      </c>
      <c r="N40" s="1556"/>
      <c r="O40" s="1301"/>
      <c r="P40" s="1134"/>
      <c r="Q40" s="1364"/>
      <c r="S40" s="1300"/>
      <c r="T40" s="1300"/>
      <c r="V40" s="1360"/>
    </row>
    <row r="41" spans="1:25" ht="15" customHeight="1">
      <c r="A41" s="1134"/>
      <c r="B41" s="1138"/>
      <c r="C41" s="1554" t="s">
        <v>185</v>
      </c>
      <c r="D41" s="1554"/>
      <c r="E41" s="1593">
        <v>100</v>
      </c>
      <c r="F41" s="1593"/>
      <c r="G41" s="1593">
        <v>100</v>
      </c>
      <c r="H41" s="1593"/>
      <c r="I41" s="1593">
        <v>100</v>
      </c>
      <c r="J41" s="1593"/>
      <c r="K41" s="1594">
        <v>100</v>
      </c>
      <c r="L41" s="1594"/>
      <c r="M41" s="1594">
        <v>100</v>
      </c>
      <c r="N41" s="1594"/>
      <c r="O41" s="1302"/>
      <c r="P41" s="1134"/>
      <c r="Q41" s="1363"/>
      <c r="R41" s="1304"/>
      <c r="S41" s="1304"/>
      <c r="T41" s="1304"/>
      <c r="U41" s="1304"/>
      <c r="V41" s="1360"/>
    </row>
    <row r="42" spans="1:25" s="1184" customFormat="1" ht="11.25" customHeight="1">
      <c r="A42" s="1181"/>
      <c r="B42" s="1144"/>
      <c r="C42" s="860"/>
      <c r="D42" s="857" t="s">
        <v>71</v>
      </c>
      <c r="E42" s="1589">
        <v>50.383663366336641</v>
      </c>
      <c r="F42" s="1589"/>
      <c r="G42" s="1589">
        <v>48.87704606014465</v>
      </c>
      <c r="H42" s="1589"/>
      <c r="I42" s="1589">
        <v>50.14405268212375</v>
      </c>
      <c r="J42" s="1589"/>
      <c r="K42" s="1589">
        <v>52.083030918856153</v>
      </c>
      <c r="L42" s="1589"/>
      <c r="M42" s="1589">
        <v>49.935557783187747</v>
      </c>
      <c r="N42" s="1589"/>
      <c r="O42" s="1301"/>
      <c r="P42" s="1181"/>
      <c r="Q42" s="1363"/>
      <c r="R42" s="1304"/>
      <c r="S42" s="1304"/>
      <c r="T42" s="1304"/>
      <c r="U42" s="1304"/>
      <c r="V42" s="1360"/>
      <c r="W42" s="1305"/>
      <c r="X42" s="1305"/>
      <c r="Y42" s="1305"/>
    </row>
    <row r="43" spans="1:25" ht="11.25" customHeight="1">
      <c r="A43" s="1134"/>
      <c r="B43" s="1138"/>
      <c r="C43" s="1211"/>
      <c r="D43" s="857" t="s">
        <v>161</v>
      </c>
      <c r="E43" s="1589">
        <v>17.116336633663369</v>
      </c>
      <c r="F43" s="1589"/>
      <c r="G43" s="1589">
        <v>17.967263037685573</v>
      </c>
      <c r="H43" s="1589"/>
      <c r="I43" s="1589">
        <v>17.739058855810129</v>
      </c>
      <c r="J43" s="1589"/>
      <c r="K43" s="1589">
        <v>18.754536217157785</v>
      </c>
      <c r="L43" s="1589"/>
      <c r="M43" s="1589">
        <v>17.986538736932552</v>
      </c>
      <c r="N43" s="1589"/>
      <c r="O43" s="1302"/>
      <c r="P43" s="1134"/>
      <c r="Q43" s="1363"/>
      <c r="R43" s="1304"/>
      <c r="S43" s="1304"/>
      <c r="T43" s="1304"/>
      <c r="U43" s="1304"/>
      <c r="V43" s="1360"/>
    </row>
    <row r="44" spans="1:25" s="1163" customFormat="1" ht="13.5" customHeight="1">
      <c r="A44" s="1160"/>
      <c r="B44" s="1161"/>
      <c r="C44" s="857" t="s">
        <v>192</v>
      </c>
      <c r="D44" s="864"/>
      <c r="E44" s="1590">
        <v>37.710396039603964</v>
      </c>
      <c r="F44" s="1590"/>
      <c r="G44" s="1590">
        <v>36.873493211521378</v>
      </c>
      <c r="H44" s="1590"/>
      <c r="I44" s="1590">
        <v>37.98875017149129</v>
      </c>
      <c r="J44" s="1590"/>
      <c r="K44" s="1590">
        <v>38.263898969371468</v>
      </c>
      <c r="L44" s="1590"/>
      <c r="M44" s="1590">
        <v>36.875268509236719</v>
      </c>
      <c r="N44" s="1590"/>
      <c r="O44" s="1306"/>
      <c r="P44" s="1160"/>
      <c r="Q44" s="1305"/>
      <c r="R44" s="1304"/>
      <c r="S44" s="1304"/>
      <c r="T44" s="1304"/>
      <c r="U44" s="1304"/>
      <c r="V44" s="1360"/>
      <c r="W44" s="1307"/>
      <c r="X44" s="1307"/>
      <c r="Y44" s="1307"/>
    </row>
    <row r="45" spans="1:25" s="1184" customFormat="1" ht="11.25" customHeight="1">
      <c r="A45" s="1181"/>
      <c r="B45" s="1144"/>
      <c r="C45" s="860"/>
      <c r="D45" s="1331" t="s">
        <v>71</v>
      </c>
      <c r="E45" s="1589">
        <v>51.197899573350838</v>
      </c>
      <c r="F45" s="1589"/>
      <c r="G45" s="1589">
        <v>50.275292498279413</v>
      </c>
      <c r="H45" s="1589"/>
      <c r="I45" s="1589">
        <v>52.943300830624771</v>
      </c>
      <c r="J45" s="1589"/>
      <c r="K45" s="1589">
        <v>53.869499241274653</v>
      </c>
      <c r="L45" s="1589"/>
      <c r="M45" s="1589">
        <v>51.572815533980588</v>
      </c>
      <c r="N45" s="1589"/>
      <c r="O45" s="1167"/>
      <c r="P45" s="1181"/>
      <c r="Q45" s="1305"/>
      <c r="R45" s="1304"/>
      <c r="S45" s="1304"/>
      <c r="T45" s="1304"/>
      <c r="U45" s="1304"/>
      <c r="V45" s="1360"/>
      <c r="W45" s="1305"/>
      <c r="X45" s="1305"/>
      <c r="Y45" s="1305"/>
    </row>
    <row r="46" spans="1:25" s="1163" customFormat="1" ht="11.25" customHeight="1">
      <c r="A46" s="1160"/>
      <c r="B46" s="1161"/>
      <c r="C46" s="857"/>
      <c r="D46" s="1331" t="s">
        <v>161</v>
      </c>
      <c r="E46" s="1589">
        <v>17.787988185100101</v>
      </c>
      <c r="F46" s="1589"/>
      <c r="G46" s="1589">
        <v>18.960770818995183</v>
      </c>
      <c r="H46" s="1589"/>
      <c r="I46" s="1589">
        <v>19.537739256049118</v>
      </c>
      <c r="J46" s="1589"/>
      <c r="K46" s="1589">
        <v>20.220030349013655</v>
      </c>
      <c r="L46" s="1589"/>
      <c r="M46" s="1589">
        <v>19.689320388349515</v>
      </c>
      <c r="N46" s="1589"/>
      <c r="O46" s="1306"/>
      <c r="P46" s="1160"/>
      <c r="Q46" s="1305"/>
      <c r="R46" s="1304"/>
      <c r="S46" s="1304"/>
      <c r="T46" s="1304"/>
      <c r="U46" s="1304"/>
      <c r="V46" s="1360"/>
      <c r="W46" s="1307"/>
      <c r="X46" s="1307"/>
      <c r="Y46" s="1307"/>
    </row>
    <row r="47" spans="1:25" s="1163" customFormat="1" ht="13.5" customHeight="1">
      <c r="A47" s="1160"/>
      <c r="B47" s="1161"/>
      <c r="C47" s="857" t="s">
        <v>193</v>
      </c>
      <c r="D47" s="864"/>
      <c r="E47" s="1590">
        <v>15.420792079207921</v>
      </c>
      <c r="F47" s="1590"/>
      <c r="G47" s="1590">
        <v>16.190838726049993</v>
      </c>
      <c r="H47" s="1590"/>
      <c r="I47" s="1590">
        <v>16.710111126354782</v>
      </c>
      <c r="J47" s="1590"/>
      <c r="K47" s="1590">
        <v>18.15938452605603</v>
      </c>
      <c r="L47" s="1590"/>
      <c r="M47" s="1590">
        <v>17.685808391808681</v>
      </c>
      <c r="N47" s="1590"/>
      <c r="O47" s="1306"/>
      <c r="P47" s="1160"/>
      <c r="Q47" s="1305"/>
      <c r="R47" s="1304"/>
      <c r="S47" s="1304"/>
      <c r="T47" s="1304"/>
      <c r="U47" s="1304"/>
      <c r="V47" s="1360"/>
      <c r="W47" s="1307"/>
      <c r="X47" s="1307"/>
      <c r="Y47" s="1307"/>
    </row>
    <row r="48" spans="1:25" s="1184" customFormat="1" ht="11.25" customHeight="1">
      <c r="A48" s="1181"/>
      <c r="B48" s="1144"/>
      <c r="C48" s="860"/>
      <c r="D48" s="1331" t="s">
        <v>71</v>
      </c>
      <c r="E48" s="1589">
        <v>54.173354735152493</v>
      </c>
      <c r="F48" s="1589"/>
      <c r="G48" s="1589">
        <v>49.76489028213166</v>
      </c>
      <c r="H48" s="1589"/>
      <c r="I48" s="1589">
        <v>46.305418719211822</v>
      </c>
      <c r="J48" s="1589"/>
      <c r="K48" s="1589">
        <v>52.358113509192648</v>
      </c>
      <c r="L48" s="1589"/>
      <c r="M48" s="1589">
        <v>50.850202429149796</v>
      </c>
      <c r="N48" s="1589"/>
      <c r="O48" s="1167"/>
      <c r="P48" s="1181"/>
      <c r="Q48" s="1305"/>
      <c r="R48" s="1304"/>
      <c r="S48" s="1304"/>
      <c r="T48" s="1304"/>
      <c r="U48" s="1304"/>
      <c r="V48" s="1360"/>
      <c r="W48" s="1305"/>
      <c r="X48" s="1305"/>
      <c r="Y48" s="1305"/>
    </row>
    <row r="49" spans="1:25" s="1163" customFormat="1" ht="11.25" customHeight="1">
      <c r="A49" s="1160"/>
      <c r="B49" s="1161"/>
      <c r="C49" s="857"/>
      <c r="D49" s="1331" t="s">
        <v>161</v>
      </c>
      <c r="E49" s="1589">
        <v>18.218298555377206</v>
      </c>
      <c r="F49" s="1589"/>
      <c r="G49" s="1589">
        <v>16.222570532915363</v>
      </c>
      <c r="H49" s="1589"/>
      <c r="I49" s="1589">
        <v>16.830870279146144</v>
      </c>
      <c r="J49" s="1589"/>
      <c r="K49" s="1589">
        <v>19.664268585131897</v>
      </c>
      <c r="L49" s="1589"/>
      <c r="M49" s="1589">
        <v>15.951417004048581</v>
      </c>
      <c r="N49" s="1589"/>
      <c r="O49" s="1306"/>
      <c r="P49" s="1160"/>
      <c r="Q49" s="1305"/>
      <c r="R49" s="1304"/>
      <c r="S49" s="1304"/>
      <c r="T49" s="1304"/>
      <c r="U49" s="1304"/>
      <c r="V49" s="1360"/>
      <c r="W49" s="1307"/>
      <c r="X49" s="1307"/>
      <c r="Y49" s="1307"/>
    </row>
    <row r="50" spans="1:25" s="1163" customFormat="1" ht="13.5" customHeight="1">
      <c r="A50" s="1160"/>
      <c r="B50" s="1161"/>
      <c r="C50" s="857" t="s">
        <v>59</v>
      </c>
      <c r="D50" s="864"/>
      <c r="E50" s="1590">
        <v>29.888613861386137</v>
      </c>
      <c r="F50" s="1590"/>
      <c r="G50" s="1590">
        <v>28.955716279659939</v>
      </c>
      <c r="H50" s="1590"/>
      <c r="I50" s="1590">
        <v>28.659624091096177</v>
      </c>
      <c r="J50" s="1590"/>
      <c r="K50" s="1590">
        <v>27.986645376687473</v>
      </c>
      <c r="L50" s="1590"/>
      <c r="M50" s="1590">
        <v>27.738794214520979</v>
      </c>
      <c r="N50" s="1590"/>
      <c r="O50" s="1162"/>
      <c r="P50" s="1160"/>
      <c r="Q50" s="1305"/>
      <c r="R50" s="1307"/>
      <c r="S50" s="1307"/>
      <c r="T50" s="1307"/>
      <c r="U50" s="1362"/>
      <c r="V50" s="1360"/>
      <c r="W50" s="1307"/>
      <c r="X50" s="1307"/>
      <c r="Y50" s="1307"/>
    </row>
    <row r="51" spans="1:25" s="1184" customFormat="1" ht="11.25" customHeight="1">
      <c r="A51" s="1181"/>
      <c r="B51" s="1144"/>
      <c r="C51" s="860"/>
      <c r="D51" s="1331" t="s">
        <v>71</v>
      </c>
      <c r="E51" s="1589">
        <v>49.4824016563147</v>
      </c>
      <c r="F51" s="1589"/>
      <c r="G51" s="1589">
        <v>48.992112182296232</v>
      </c>
      <c r="H51" s="1589"/>
      <c r="I51" s="1589">
        <v>50.406893250359019</v>
      </c>
      <c r="J51" s="1589"/>
      <c r="K51" s="1589">
        <v>52.126556016597505</v>
      </c>
      <c r="L51" s="1589"/>
      <c r="M51" s="1589">
        <v>49.096541042849765</v>
      </c>
      <c r="N51" s="1589"/>
      <c r="O51" s="1151"/>
      <c r="P51" s="1181"/>
      <c r="Q51" s="1305"/>
      <c r="R51" s="1307"/>
      <c r="S51" s="1307"/>
      <c r="T51" s="1305"/>
      <c r="U51" s="1361"/>
      <c r="V51" s="1360"/>
      <c r="W51" s="1305"/>
      <c r="X51" s="1305"/>
      <c r="Y51" s="1305"/>
    </row>
    <row r="52" spans="1:25" s="1163" customFormat="1" ht="11.25" customHeight="1">
      <c r="A52" s="1160"/>
      <c r="B52" s="1161"/>
      <c r="C52" s="857"/>
      <c r="D52" s="1331" t="s">
        <v>161</v>
      </c>
      <c r="E52" s="1589">
        <v>15.569358178053831</v>
      </c>
      <c r="F52" s="1589"/>
      <c r="G52" s="1589">
        <v>17.484662576687114</v>
      </c>
      <c r="H52" s="1589"/>
      <c r="I52" s="1589">
        <v>15.078985160363809</v>
      </c>
      <c r="J52" s="1589"/>
      <c r="K52" s="1589">
        <v>15.300829875518671</v>
      </c>
      <c r="L52" s="1589"/>
      <c r="M52" s="1589">
        <v>15.074858027878163</v>
      </c>
      <c r="N52" s="1589"/>
      <c r="O52" s="1162"/>
      <c r="P52" s="1160"/>
      <c r="Q52" s="1305"/>
      <c r="R52" s="1307"/>
      <c r="S52" s="1307"/>
      <c r="T52" s="1307"/>
      <c r="U52" s="1361"/>
      <c r="V52" s="1360"/>
      <c r="W52" s="1307"/>
      <c r="X52" s="1307"/>
      <c r="Y52" s="1307"/>
    </row>
    <row r="53" spans="1:25" s="1163" customFormat="1" ht="13.5" customHeight="1">
      <c r="A53" s="1160"/>
      <c r="B53" s="1161"/>
      <c r="C53" s="857" t="s">
        <v>195</v>
      </c>
      <c r="D53" s="864"/>
      <c r="E53" s="1590">
        <v>6.9430693069306937</v>
      </c>
      <c r="F53" s="1590"/>
      <c r="G53" s="1590">
        <v>7.2579621875396532</v>
      </c>
      <c r="H53" s="1590"/>
      <c r="I53" s="1590">
        <v>6.9145287419399102</v>
      </c>
      <c r="J53" s="1590"/>
      <c r="K53" s="1590">
        <v>6.5611844970242412</v>
      </c>
      <c r="L53" s="1590"/>
      <c r="M53" s="1590">
        <v>7.3893741944722908</v>
      </c>
      <c r="N53" s="1590"/>
      <c r="O53" s="1162"/>
      <c r="P53" s="1160"/>
      <c r="Q53" s="1305"/>
      <c r="R53" s="1307"/>
      <c r="S53" s="1307"/>
      <c r="T53" s="1307"/>
      <c r="U53" s="1362"/>
      <c r="V53" s="1360"/>
      <c r="W53" s="1307"/>
      <c r="X53" s="1307"/>
      <c r="Y53" s="1307"/>
    </row>
    <row r="54" spans="1:25" s="1184" customFormat="1" ht="11.25" customHeight="1">
      <c r="A54" s="1181"/>
      <c r="B54" s="1212"/>
      <c r="C54" s="860"/>
      <c r="D54" s="1331" t="s">
        <v>71</v>
      </c>
      <c r="E54" s="1589">
        <v>48.84135472370766</v>
      </c>
      <c r="F54" s="1589"/>
      <c r="G54" s="1589">
        <v>44.755244755244753</v>
      </c>
      <c r="H54" s="1589"/>
      <c r="I54" s="1589">
        <v>47.817460317460316</v>
      </c>
      <c r="J54" s="1589"/>
      <c r="K54" s="1589">
        <v>47.345132743362825</v>
      </c>
      <c r="L54" s="1589"/>
      <c r="M54" s="1589">
        <v>47.86821705426356</v>
      </c>
      <c r="N54" s="1589"/>
      <c r="O54" s="1151"/>
      <c r="P54" s="1181"/>
      <c r="Q54" s="1305"/>
      <c r="R54" s="1307"/>
      <c r="S54" s="1307"/>
      <c r="T54" s="1305"/>
      <c r="U54" s="1361"/>
      <c r="V54" s="1360"/>
      <c r="W54" s="1305"/>
      <c r="X54" s="1305"/>
      <c r="Y54" s="1305"/>
    </row>
    <row r="55" spans="1:25" s="1163" customFormat="1" ht="11.25" customHeight="1">
      <c r="A55" s="1160"/>
      <c r="B55" s="1161"/>
      <c r="C55" s="857"/>
      <c r="D55" s="1331" t="s">
        <v>161</v>
      </c>
      <c r="E55" s="1589">
        <v>15.50802139037433</v>
      </c>
      <c r="F55" s="1589"/>
      <c r="G55" s="1589">
        <v>16.608391608391607</v>
      </c>
      <c r="H55" s="1589"/>
      <c r="I55" s="1589">
        <v>18.055555555555554</v>
      </c>
      <c r="J55" s="1589"/>
      <c r="K55" s="1589">
        <v>16.592920353982301</v>
      </c>
      <c r="L55" s="1589"/>
      <c r="M55" s="1589">
        <v>18.604651162790699</v>
      </c>
      <c r="N55" s="1589"/>
      <c r="O55" s="1162"/>
      <c r="P55" s="1160"/>
      <c r="Q55" s="1305"/>
      <c r="R55" s="1307"/>
      <c r="S55" s="1307"/>
      <c r="T55" s="1307"/>
      <c r="U55" s="1361"/>
      <c r="V55" s="1360"/>
      <c r="W55" s="1307"/>
      <c r="X55" s="1307"/>
      <c r="Y55" s="1307"/>
    </row>
    <row r="56" spans="1:25" s="1163" customFormat="1" ht="13.5" customHeight="1">
      <c r="A56" s="1160"/>
      <c r="B56" s="1161"/>
      <c r="C56" s="857" t="s">
        <v>196</v>
      </c>
      <c r="D56" s="864"/>
      <c r="E56" s="1590">
        <v>4.6782178217821784</v>
      </c>
      <c r="F56" s="1590"/>
      <c r="G56" s="1590">
        <v>5.2531404644080695</v>
      </c>
      <c r="H56" s="1590"/>
      <c r="I56" s="1590">
        <v>4.2529839484154213</v>
      </c>
      <c r="J56" s="1590"/>
      <c r="K56" s="1590">
        <v>3.7741326752794313</v>
      </c>
      <c r="L56" s="1590"/>
      <c r="M56" s="1590">
        <v>4.7400830588572251</v>
      </c>
      <c r="N56" s="1590"/>
      <c r="O56" s="1162"/>
      <c r="P56" s="1160"/>
      <c r="Q56" s="1305"/>
      <c r="R56" s="1307"/>
      <c r="S56" s="1307"/>
      <c r="T56" s="1307"/>
      <c r="U56" s="1362"/>
      <c r="V56" s="1360"/>
      <c r="W56" s="1307"/>
      <c r="X56" s="1307"/>
      <c r="Y56" s="1307"/>
    </row>
    <row r="57" spans="1:25" s="1184" customFormat="1" ht="11.25" customHeight="1">
      <c r="A57" s="1181"/>
      <c r="B57" s="1212"/>
      <c r="C57" s="860"/>
      <c r="D57" s="1331" t="s">
        <v>71</v>
      </c>
      <c r="E57" s="1589">
        <v>47.354497354497354</v>
      </c>
      <c r="F57" s="1589"/>
      <c r="G57" s="1589">
        <v>46.135265700483096</v>
      </c>
      <c r="H57" s="1589"/>
      <c r="I57" s="1589">
        <v>44.516129032258064</v>
      </c>
      <c r="J57" s="1589"/>
      <c r="K57" s="1589">
        <v>47.692307692307693</v>
      </c>
      <c r="L57" s="1589"/>
      <c r="M57" s="1589">
        <v>49.546827794561928</v>
      </c>
      <c r="N57" s="1589"/>
      <c r="O57" s="1151"/>
      <c r="P57" s="1181"/>
      <c r="Q57" s="1305"/>
      <c r="R57" s="1305"/>
      <c r="S57" s="1305"/>
      <c r="T57" s="1305"/>
      <c r="U57" s="1361"/>
      <c r="V57" s="1360"/>
      <c r="W57" s="1305"/>
      <c r="X57" s="1305"/>
      <c r="Y57" s="1305"/>
    </row>
    <row r="58" spans="1:25" s="1163" customFormat="1" ht="11.25" customHeight="1">
      <c r="A58" s="1160"/>
      <c r="B58" s="1161"/>
      <c r="C58" s="857"/>
      <c r="D58" s="1331" t="s">
        <v>161</v>
      </c>
      <c r="E58" s="1589">
        <v>14.550264550264552</v>
      </c>
      <c r="F58" s="1589"/>
      <c r="G58" s="1589">
        <v>14.251207729468602</v>
      </c>
      <c r="H58" s="1589"/>
      <c r="I58" s="1589">
        <v>15.806451612903228</v>
      </c>
      <c r="J58" s="1589"/>
      <c r="K58" s="1589">
        <v>16.923076923076923</v>
      </c>
      <c r="L58" s="1589"/>
      <c r="M58" s="1589">
        <v>17.824773413897283</v>
      </c>
      <c r="N58" s="1589"/>
      <c r="O58" s="1162"/>
      <c r="P58" s="1160"/>
      <c r="Q58" s="1305"/>
      <c r="R58" s="1307"/>
      <c r="S58" s="1307"/>
      <c r="T58" s="1307"/>
      <c r="U58" s="1361"/>
      <c r="V58" s="1360"/>
      <c r="W58" s="1307"/>
      <c r="X58" s="1307"/>
      <c r="Y58" s="1307"/>
    </row>
    <row r="59" spans="1:25" s="1163" customFormat="1" ht="13.5" customHeight="1">
      <c r="A59" s="1160"/>
      <c r="B59" s="1161"/>
      <c r="C59" s="857" t="s">
        <v>132</v>
      </c>
      <c r="D59" s="864"/>
      <c r="E59" s="1590">
        <v>2.5866336633663365</v>
      </c>
      <c r="F59" s="1590"/>
      <c r="G59" s="1590">
        <v>2.7534576830351476</v>
      </c>
      <c r="H59" s="1590"/>
      <c r="I59" s="1590">
        <v>2.6615447935244889</v>
      </c>
      <c r="J59" s="1590"/>
      <c r="K59" s="1590">
        <v>2.7725359268398897</v>
      </c>
      <c r="L59" s="1590"/>
      <c r="M59" s="1590">
        <v>2.7208935987397971</v>
      </c>
      <c r="N59" s="1590"/>
      <c r="O59" s="1162"/>
      <c r="P59" s="1160"/>
      <c r="Q59" s="1305"/>
      <c r="R59" s="1307"/>
      <c r="S59" s="1307"/>
      <c r="T59" s="1307"/>
      <c r="U59" s="1362"/>
      <c r="V59" s="1360"/>
      <c r="W59" s="1307"/>
      <c r="X59" s="1307"/>
      <c r="Y59" s="1307"/>
    </row>
    <row r="60" spans="1:25" s="1184" customFormat="1" ht="11.25" customHeight="1">
      <c r="A60" s="1181"/>
      <c r="B60" s="1212"/>
      <c r="C60" s="860"/>
      <c r="D60" s="1331" t="s">
        <v>71</v>
      </c>
      <c r="E60" s="1589">
        <v>37.320574162679428</v>
      </c>
      <c r="F60" s="1589"/>
      <c r="G60" s="1589">
        <v>42.857142857142861</v>
      </c>
      <c r="H60" s="1589"/>
      <c r="I60" s="1589">
        <v>47.422680412371129</v>
      </c>
      <c r="J60" s="1589"/>
      <c r="K60" s="1589">
        <v>48.691099476439788</v>
      </c>
      <c r="L60" s="1589"/>
      <c r="M60" s="1589">
        <v>41.578947368421055</v>
      </c>
      <c r="N60" s="1589"/>
      <c r="O60" s="1151"/>
      <c r="P60" s="1181"/>
      <c r="Q60" s="1305"/>
      <c r="R60" s="1305"/>
      <c r="S60" s="1305"/>
      <c r="T60" s="1305"/>
      <c r="U60" s="1361"/>
      <c r="V60" s="1360"/>
      <c r="W60" s="1305"/>
      <c r="X60" s="1305"/>
      <c r="Y60" s="1305"/>
    </row>
    <row r="61" spans="1:25" s="1163" customFormat="1" ht="11.25" customHeight="1">
      <c r="A61" s="1160"/>
      <c r="B61" s="1161"/>
      <c r="C61" s="857"/>
      <c r="D61" s="1331" t="s">
        <v>161</v>
      </c>
      <c r="E61" s="1589">
        <v>22.966507177033492</v>
      </c>
      <c r="F61" s="1589"/>
      <c r="G61" s="1589">
        <v>26.728110599078342</v>
      </c>
      <c r="H61" s="1589"/>
      <c r="I61" s="1589">
        <v>23.711340206185564</v>
      </c>
      <c r="J61" s="1589"/>
      <c r="K61" s="1589">
        <v>28.272251308900525</v>
      </c>
      <c r="L61" s="1589"/>
      <c r="M61" s="1589">
        <v>30.526315789473685</v>
      </c>
      <c r="N61" s="1589"/>
      <c r="O61" s="1162"/>
      <c r="P61" s="1160"/>
      <c r="Q61" s="1305"/>
      <c r="R61" s="1307"/>
      <c r="S61" s="1307"/>
      <c r="T61" s="1307"/>
      <c r="U61" s="1361"/>
      <c r="V61" s="1360"/>
      <c r="W61" s="1307"/>
      <c r="X61" s="1307"/>
      <c r="Y61" s="1307"/>
    </row>
    <row r="62" spans="1:25" ht="13.5" customHeight="1">
      <c r="A62" s="1134"/>
      <c r="B62" s="1161"/>
      <c r="C62" s="857" t="s">
        <v>133</v>
      </c>
      <c r="D62" s="864"/>
      <c r="E62" s="1590">
        <v>2.7722772277227721</v>
      </c>
      <c r="F62" s="1590"/>
      <c r="G62" s="1590">
        <v>2.7280801928689251</v>
      </c>
      <c r="H62" s="1590"/>
      <c r="I62" s="1590">
        <v>2.8261764302373442</v>
      </c>
      <c r="J62" s="1590"/>
      <c r="K62" s="1590">
        <v>2.4822180287414723</v>
      </c>
      <c r="L62" s="1590"/>
      <c r="M62" s="1590">
        <v>2.8497780323643132</v>
      </c>
      <c r="N62" s="1590"/>
      <c r="O62" s="1156"/>
      <c r="P62" s="1134"/>
      <c r="Q62" s="1305"/>
      <c r="U62" s="1362"/>
      <c r="V62" s="1360"/>
    </row>
    <row r="63" spans="1:25" s="1184" customFormat="1" ht="11.25" customHeight="1">
      <c r="A63" s="1181"/>
      <c r="B63" s="1212"/>
      <c r="C63" s="860"/>
      <c r="D63" s="1331" t="s">
        <v>71</v>
      </c>
      <c r="E63" s="1589">
        <v>48.660714285714292</v>
      </c>
      <c r="F63" s="1589"/>
      <c r="G63" s="1589">
        <v>46.04651162790698</v>
      </c>
      <c r="H63" s="1589"/>
      <c r="I63" s="1589">
        <v>48.543689320388346</v>
      </c>
      <c r="J63" s="1589"/>
      <c r="K63" s="1589">
        <v>45.029239766081872</v>
      </c>
      <c r="L63" s="1589"/>
      <c r="M63" s="1589">
        <v>45.728643216080407</v>
      </c>
      <c r="N63" s="1589"/>
      <c r="O63" s="1151"/>
      <c r="P63" s="1181"/>
      <c r="Q63" s="1305"/>
      <c r="R63" s="1305"/>
      <c r="S63" s="1305"/>
      <c r="T63" s="1305"/>
      <c r="U63" s="1361"/>
      <c r="V63" s="1360"/>
      <c r="W63" s="1305"/>
      <c r="X63" s="1305"/>
      <c r="Y63" s="1305"/>
    </row>
    <row r="64" spans="1:25" ht="11.25" customHeight="1">
      <c r="A64" s="1134"/>
      <c r="B64" s="1161"/>
      <c r="C64" s="857"/>
      <c r="D64" s="1331" t="s">
        <v>161</v>
      </c>
      <c r="E64" s="1589">
        <v>21.875000000000004</v>
      </c>
      <c r="F64" s="1589"/>
      <c r="G64" s="1589">
        <v>22.325581395348838</v>
      </c>
      <c r="H64" s="1589"/>
      <c r="I64" s="1589">
        <v>22.330097087378636</v>
      </c>
      <c r="J64" s="1589"/>
      <c r="K64" s="1589">
        <v>25.730994152046783</v>
      </c>
      <c r="L64" s="1589"/>
      <c r="M64" s="1589">
        <v>23.61809045226131</v>
      </c>
      <c r="N64" s="1589"/>
      <c r="O64" s="1156"/>
      <c r="P64" s="1134"/>
      <c r="Q64" s="1305"/>
      <c r="U64" s="1361"/>
      <c r="V64" s="1360"/>
    </row>
    <row r="65" spans="1:25" s="945" customFormat="1" ht="12" customHeight="1">
      <c r="A65" s="978"/>
      <c r="B65" s="979"/>
      <c r="C65" s="980" t="s">
        <v>453</v>
      </c>
      <c r="D65" s="981"/>
      <c r="E65" s="982"/>
      <c r="F65" s="1164"/>
      <c r="G65" s="982"/>
      <c r="H65" s="1164"/>
      <c r="I65" s="982"/>
      <c r="J65" s="1164"/>
      <c r="K65" s="982"/>
      <c r="L65" s="1164"/>
      <c r="M65" s="982"/>
      <c r="N65" s="1164"/>
      <c r="O65" s="983"/>
      <c r="P65" s="974"/>
    </row>
    <row r="66" spans="1:25" s="1215" customFormat="1" ht="13.5" customHeight="1">
      <c r="A66" s="1213"/>
      <c r="B66" s="1161"/>
      <c r="C66" s="1165" t="s">
        <v>446</v>
      </c>
      <c r="D66" s="860"/>
      <c r="E66" s="1592" t="s">
        <v>88</v>
      </c>
      <c r="F66" s="1592"/>
      <c r="G66" s="1592"/>
      <c r="H66" s="1592"/>
      <c r="I66" s="1592"/>
      <c r="J66" s="1592"/>
      <c r="K66" s="1592"/>
      <c r="L66" s="1592"/>
      <c r="M66" s="1592"/>
      <c r="N66" s="1592"/>
      <c r="O66" s="1214"/>
      <c r="P66" s="1213"/>
      <c r="Q66" s="1305"/>
      <c r="R66" s="1308"/>
      <c r="S66" s="1308"/>
      <c r="T66" s="1308"/>
      <c r="U66" s="1308"/>
      <c r="V66" s="1308"/>
      <c r="W66" s="1308"/>
      <c r="X66" s="1308"/>
      <c r="Y66" s="1308"/>
    </row>
    <row r="67" spans="1:25" ht="13.5" customHeight="1">
      <c r="A67" s="1134"/>
      <c r="B67" s="1216">
        <v>8</v>
      </c>
      <c r="C67" s="1557">
        <v>42095</v>
      </c>
      <c r="D67" s="1557"/>
      <c r="E67" s="1130"/>
      <c r="F67" s="1130"/>
      <c r="G67" s="1130"/>
      <c r="H67" s="1130"/>
      <c r="I67" s="1130"/>
      <c r="J67" s="1130"/>
      <c r="K67" s="1130"/>
      <c r="L67" s="1130"/>
      <c r="M67" s="1130"/>
      <c r="N67" s="1130"/>
      <c r="O67" s="1196"/>
      <c r="P67" s="1134"/>
      <c r="Q67" s="1305"/>
    </row>
    <row r="68" spans="1:25">
      <c r="R68" s="1299"/>
      <c r="U68" s="1359"/>
    </row>
    <row r="69" spans="1:25">
      <c r="R69" s="1299"/>
    </row>
    <row r="71" spans="1:25">
      <c r="U71" s="1358"/>
    </row>
    <row r="78" spans="1:25" ht="8.25" customHeight="1"/>
    <row r="80" spans="1:25" ht="9" customHeight="1">
      <c r="O80" s="1195"/>
    </row>
    <row r="81" spans="13:15" s="1135" customFormat="1" ht="8.25" customHeight="1">
      <c r="M81" s="1573"/>
      <c r="N81" s="1573"/>
      <c r="O81" s="1573"/>
    </row>
    <row r="82" spans="13:15" s="1135" customFormat="1" ht="9.75" customHeight="1"/>
  </sheetData>
  <mergeCells count="282">
    <mergeCell ref="I62:J62"/>
    <mergeCell ref="I63:J63"/>
    <mergeCell ref="I64:J64"/>
    <mergeCell ref="I61:J61"/>
    <mergeCell ref="G61:H61"/>
    <mergeCell ref="E58:F58"/>
    <mergeCell ref="E59:F59"/>
    <mergeCell ref="E56:F56"/>
    <mergeCell ref="E57:F57"/>
    <mergeCell ref="I56:J56"/>
    <mergeCell ref="I57:J57"/>
    <mergeCell ref="I58:J58"/>
    <mergeCell ref="I59:J59"/>
    <mergeCell ref="I60:J60"/>
    <mergeCell ref="E46:F46"/>
    <mergeCell ref="E47:F47"/>
    <mergeCell ref="G50:H50"/>
    <mergeCell ref="E52:F52"/>
    <mergeCell ref="E53:F53"/>
    <mergeCell ref="G62:H62"/>
    <mergeCell ref="G63:H63"/>
    <mergeCell ref="G64:H64"/>
    <mergeCell ref="E61:F61"/>
    <mergeCell ref="E62:F62"/>
    <mergeCell ref="E63:F63"/>
    <mergeCell ref="E64:F64"/>
    <mergeCell ref="E60:F60"/>
    <mergeCell ref="G56:H56"/>
    <mergeCell ref="G59:H59"/>
    <mergeCell ref="G60:H60"/>
    <mergeCell ref="G57:H57"/>
    <mergeCell ref="G58:H58"/>
    <mergeCell ref="I50:J50"/>
    <mergeCell ref="I51:J51"/>
    <mergeCell ref="I52:J52"/>
    <mergeCell ref="I53:J53"/>
    <mergeCell ref="I54:J54"/>
    <mergeCell ref="I55:J55"/>
    <mergeCell ref="E54:F54"/>
    <mergeCell ref="E55:F55"/>
    <mergeCell ref="G51:H51"/>
    <mergeCell ref="G52:H52"/>
    <mergeCell ref="G53:H53"/>
    <mergeCell ref="G54:H54"/>
    <mergeCell ref="G55:H55"/>
    <mergeCell ref="E50:F50"/>
    <mergeCell ref="E51:F51"/>
    <mergeCell ref="E19:F19"/>
    <mergeCell ref="G19:H19"/>
    <mergeCell ref="I19:J19"/>
    <mergeCell ref="K19:L19"/>
    <mergeCell ref="K26:L26"/>
    <mergeCell ref="E33:F33"/>
    <mergeCell ref="G33:H33"/>
    <mergeCell ref="I33:J33"/>
    <mergeCell ref="K33:L33"/>
    <mergeCell ref="E27:F27"/>
    <mergeCell ref="E28:F28"/>
    <mergeCell ref="E26:F26"/>
    <mergeCell ref="E25:F25"/>
    <mergeCell ref="I27:J27"/>
    <mergeCell ref="K27:L27"/>
    <mergeCell ref="M25:N25"/>
    <mergeCell ref="M27:N27"/>
    <mergeCell ref="G28:H28"/>
    <mergeCell ref="I28:J28"/>
    <mergeCell ref="K28:L28"/>
    <mergeCell ref="M28:N28"/>
    <mergeCell ref="G26:H26"/>
    <mergeCell ref="I26:J26"/>
    <mergeCell ref="G25:H25"/>
    <mergeCell ref="I25:J25"/>
    <mergeCell ref="K25:L25"/>
    <mergeCell ref="M33:N33"/>
    <mergeCell ref="M53:N53"/>
    <mergeCell ref="K48:L48"/>
    <mergeCell ref="M20:N20"/>
    <mergeCell ref="E11:F11"/>
    <mergeCell ref="G11:H11"/>
    <mergeCell ref="I11:J11"/>
    <mergeCell ref="K11:L11"/>
    <mergeCell ref="E13:F13"/>
    <mergeCell ref="G13:H13"/>
    <mergeCell ref="I13:J13"/>
    <mergeCell ref="K13:L13"/>
    <mergeCell ref="M11:N11"/>
    <mergeCell ref="E12:F12"/>
    <mergeCell ref="G12:H12"/>
    <mergeCell ref="I12:J12"/>
    <mergeCell ref="E15:F15"/>
    <mergeCell ref="G15:H15"/>
    <mergeCell ref="I15:J15"/>
    <mergeCell ref="K15:L15"/>
    <mergeCell ref="M12:N12"/>
    <mergeCell ref="M21:N21"/>
    <mergeCell ref="M26:N26"/>
    <mergeCell ref="G27:H27"/>
    <mergeCell ref="E14:F14"/>
    <mergeCell ref="G14:H14"/>
    <mergeCell ref="I14:J14"/>
    <mergeCell ref="K14:L14"/>
    <mergeCell ref="M3:N3"/>
    <mergeCell ref="C5:D6"/>
    <mergeCell ref="C8:D8"/>
    <mergeCell ref="E8:F8"/>
    <mergeCell ref="G8:H8"/>
    <mergeCell ref="I8:J8"/>
    <mergeCell ref="K8:L8"/>
    <mergeCell ref="M8:N8"/>
    <mergeCell ref="E7:F7"/>
    <mergeCell ref="G7:H7"/>
    <mergeCell ref="I7:J7"/>
    <mergeCell ref="K7:L7"/>
    <mergeCell ref="M7:N7"/>
    <mergeCell ref="E9:F9"/>
    <mergeCell ref="G9:H9"/>
    <mergeCell ref="I9:J9"/>
    <mergeCell ref="K9:L9"/>
    <mergeCell ref="M9:N9"/>
    <mergeCell ref="K12:L12"/>
    <mergeCell ref="E10:F10"/>
    <mergeCell ref="G10:H10"/>
    <mergeCell ref="I10:J10"/>
    <mergeCell ref="K10:L10"/>
    <mergeCell ref="M10:N10"/>
    <mergeCell ref="M14:N14"/>
    <mergeCell ref="C18:D18"/>
    <mergeCell ref="E18:F18"/>
    <mergeCell ref="G18:H18"/>
    <mergeCell ref="I18:J18"/>
    <mergeCell ref="K18:L18"/>
    <mergeCell ref="K17:L17"/>
    <mergeCell ref="M18:N18"/>
    <mergeCell ref="M17:N17"/>
    <mergeCell ref="E16:F16"/>
    <mergeCell ref="G16:H16"/>
    <mergeCell ref="I16:J16"/>
    <mergeCell ref="K16:L16"/>
    <mergeCell ref="M16:N16"/>
    <mergeCell ref="E17:F17"/>
    <mergeCell ref="G17:H17"/>
    <mergeCell ref="I17:J17"/>
    <mergeCell ref="M13:N13"/>
    <mergeCell ref="M15:N15"/>
    <mergeCell ref="M19:N19"/>
    <mergeCell ref="E20:F20"/>
    <mergeCell ref="G20:H20"/>
    <mergeCell ref="I20:J20"/>
    <mergeCell ref="K20:L20"/>
    <mergeCell ref="I24:J24"/>
    <mergeCell ref="K24:L24"/>
    <mergeCell ref="M24:N24"/>
    <mergeCell ref="E23:F23"/>
    <mergeCell ref="G23:H23"/>
    <mergeCell ref="I23:J23"/>
    <mergeCell ref="K23:L23"/>
    <mergeCell ref="M23:N23"/>
    <mergeCell ref="M22:N22"/>
    <mergeCell ref="E22:F22"/>
    <mergeCell ref="G22:H22"/>
    <mergeCell ref="I22:J22"/>
    <mergeCell ref="K22:L22"/>
    <mergeCell ref="E24:F24"/>
    <mergeCell ref="G24:H24"/>
    <mergeCell ref="E21:F21"/>
    <mergeCell ref="G21:H21"/>
    <mergeCell ref="I21:J21"/>
    <mergeCell ref="K21:L21"/>
    <mergeCell ref="C32:D32"/>
    <mergeCell ref="E32:F32"/>
    <mergeCell ref="G32:H32"/>
    <mergeCell ref="I32:J32"/>
    <mergeCell ref="K32:L32"/>
    <mergeCell ref="M32:N32"/>
    <mergeCell ref="K29:L29"/>
    <mergeCell ref="M29:N29"/>
    <mergeCell ref="E30:F30"/>
    <mergeCell ref="G30:H30"/>
    <mergeCell ref="I30:J30"/>
    <mergeCell ref="K30:L30"/>
    <mergeCell ref="M30:N30"/>
    <mergeCell ref="E29:F29"/>
    <mergeCell ref="G29:H29"/>
    <mergeCell ref="I29:J29"/>
    <mergeCell ref="E31:F31"/>
    <mergeCell ref="G31:H31"/>
    <mergeCell ref="I31:J31"/>
    <mergeCell ref="K31:L31"/>
    <mergeCell ref="M31:N31"/>
    <mergeCell ref="E34:F34"/>
    <mergeCell ref="G34:H34"/>
    <mergeCell ref="I34:J34"/>
    <mergeCell ref="K34:L34"/>
    <mergeCell ref="M34:N34"/>
    <mergeCell ref="M36:N36"/>
    <mergeCell ref="E35:F35"/>
    <mergeCell ref="G35:H35"/>
    <mergeCell ref="I35:J35"/>
    <mergeCell ref="K35:L35"/>
    <mergeCell ref="M35:N35"/>
    <mergeCell ref="C38:D39"/>
    <mergeCell ref="G41:H41"/>
    <mergeCell ref="M43:N43"/>
    <mergeCell ref="M41:N41"/>
    <mergeCell ref="K42:L42"/>
    <mergeCell ref="M42:N42"/>
    <mergeCell ref="E40:F40"/>
    <mergeCell ref="E41:F41"/>
    <mergeCell ref="E42:F42"/>
    <mergeCell ref="E43:F43"/>
    <mergeCell ref="K49:L49"/>
    <mergeCell ref="M49:N49"/>
    <mergeCell ref="G40:H40"/>
    <mergeCell ref="I40:J40"/>
    <mergeCell ref="K40:L40"/>
    <mergeCell ref="M40:N40"/>
    <mergeCell ref="I41:J41"/>
    <mergeCell ref="I42:J42"/>
    <mergeCell ref="C41:D41"/>
    <mergeCell ref="K41:L41"/>
    <mergeCell ref="I47:J47"/>
    <mergeCell ref="I48:J48"/>
    <mergeCell ref="E48:F48"/>
    <mergeCell ref="E49:F49"/>
    <mergeCell ref="I44:J44"/>
    <mergeCell ref="I45:J45"/>
    <mergeCell ref="I46:J46"/>
    <mergeCell ref="I49:J49"/>
    <mergeCell ref="G46:H46"/>
    <mergeCell ref="G47:H47"/>
    <mergeCell ref="G48:H48"/>
    <mergeCell ref="G49:H49"/>
    <mergeCell ref="E44:F44"/>
    <mergeCell ref="E45:F45"/>
    <mergeCell ref="K53:L53"/>
    <mergeCell ref="G44:H44"/>
    <mergeCell ref="G45:H45"/>
    <mergeCell ref="K60:L60"/>
    <mergeCell ref="M60:N60"/>
    <mergeCell ref="K61:L61"/>
    <mergeCell ref="M61:N61"/>
    <mergeCell ref="C67:D67"/>
    <mergeCell ref="I1:N1"/>
    <mergeCell ref="E66:N66"/>
    <mergeCell ref="M56:N56"/>
    <mergeCell ref="K59:L59"/>
    <mergeCell ref="M59:N59"/>
    <mergeCell ref="K52:L52"/>
    <mergeCell ref="M52:N52"/>
    <mergeCell ref="K50:L50"/>
    <mergeCell ref="M50:N50"/>
    <mergeCell ref="K51:L51"/>
    <mergeCell ref="M51:N51"/>
    <mergeCell ref="I43:J43"/>
    <mergeCell ref="G42:H42"/>
    <mergeCell ref="G43:H43"/>
    <mergeCell ref="K43:L43"/>
    <mergeCell ref="M48:N48"/>
    <mergeCell ref="M81:O81"/>
    <mergeCell ref="K63:L63"/>
    <mergeCell ref="M63:N63"/>
    <mergeCell ref="K64:L64"/>
    <mergeCell ref="M64:N64"/>
    <mergeCell ref="K62:L62"/>
    <mergeCell ref="M62:N62"/>
    <mergeCell ref="K44:L44"/>
    <mergeCell ref="M44:N44"/>
    <mergeCell ref="K47:L47"/>
    <mergeCell ref="M47:N47"/>
    <mergeCell ref="K45:L45"/>
    <mergeCell ref="M45:N45"/>
    <mergeCell ref="K46:L46"/>
    <mergeCell ref="M46:N46"/>
    <mergeCell ref="K54:L54"/>
    <mergeCell ref="M54:N54"/>
    <mergeCell ref="K57:L57"/>
    <mergeCell ref="M57:N57"/>
    <mergeCell ref="K58:L58"/>
    <mergeCell ref="M58:N58"/>
    <mergeCell ref="K55:L55"/>
    <mergeCell ref="M55:N55"/>
    <mergeCell ref="K56:L56"/>
  </mergeCells>
  <conditionalFormatting sqref="E7:N7">
    <cfRule type="cellIs" dxfId="14" priority="2" operator="equal">
      <formula>"1.º trimestre"</formula>
    </cfRule>
  </conditionalFormatting>
  <conditionalFormatting sqref="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607" t="s">
        <v>447</v>
      </c>
      <c r="C1" s="1607"/>
      <c r="D1" s="1607"/>
      <c r="E1" s="167"/>
      <c r="F1" s="167"/>
      <c r="G1" s="167"/>
      <c r="H1" s="167"/>
      <c r="I1" s="167"/>
      <c r="J1" s="167"/>
      <c r="K1" s="167"/>
      <c r="L1" s="167"/>
      <c r="M1" s="167"/>
      <c r="N1" s="167"/>
      <c r="O1" s="167"/>
      <c r="P1" s="167"/>
      <c r="Q1" s="167"/>
      <c r="R1" s="167"/>
      <c r="S1" s="165"/>
    </row>
    <row r="2" spans="1:30" ht="6" customHeight="1">
      <c r="A2" s="165"/>
      <c r="B2" s="674"/>
      <c r="C2" s="674"/>
      <c r="D2" s="674"/>
      <c r="E2" s="275"/>
      <c r="F2" s="275"/>
      <c r="G2" s="275"/>
      <c r="H2" s="275"/>
      <c r="I2" s="275"/>
      <c r="J2" s="275"/>
      <c r="K2" s="275"/>
      <c r="L2" s="275"/>
      <c r="M2" s="275"/>
      <c r="N2" s="275"/>
      <c r="O2" s="275"/>
      <c r="P2" s="275"/>
      <c r="Q2" s="275"/>
      <c r="R2" s="276"/>
      <c r="S2" s="167"/>
    </row>
    <row r="3" spans="1:30" ht="10.5" customHeight="1" thickBot="1">
      <c r="A3" s="165"/>
      <c r="B3" s="167"/>
      <c r="C3" s="167"/>
      <c r="D3" s="167"/>
      <c r="E3" s="639"/>
      <c r="F3" s="639"/>
      <c r="G3" s="167"/>
      <c r="H3" s="167"/>
      <c r="I3" s="167"/>
      <c r="J3" s="167"/>
      <c r="K3" s="167"/>
      <c r="L3" s="167"/>
      <c r="M3" s="167"/>
      <c r="N3" s="167"/>
      <c r="O3" s="167"/>
      <c r="P3" s="639"/>
      <c r="Q3" s="639" t="s">
        <v>70</v>
      </c>
      <c r="R3" s="277"/>
      <c r="S3" s="167"/>
    </row>
    <row r="4" spans="1:30" ht="13.5" customHeight="1" thickBot="1">
      <c r="A4" s="165"/>
      <c r="B4" s="167"/>
      <c r="C4" s="450" t="s">
        <v>448</v>
      </c>
      <c r="D4" s="455"/>
      <c r="E4" s="456"/>
      <c r="F4" s="456"/>
      <c r="G4" s="456"/>
      <c r="H4" s="456"/>
      <c r="I4" s="456"/>
      <c r="J4" s="456"/>
      <c r="K4" s="456"/>
      <c r="L4" s="456"/>
      <c r="M4" s="456"/>
      <c r="N4" s="456"/>
      <c r="O4" s="456"/>
      <c r="P4" s="456"/>
      <c r="Q4" s="457"/>
      <c r="R4" s="277"/>
      <c r="S4" s="167"/>
    </row>
    <row r="5" spans="1:30" ht="12" customHeight="1">
      <c r="A5" s="165"/>
      <c r="B5" s="167"/>
      <c r="C5" s="1047" t="s">
        <v>78</v>
      </c>
      <c r="D5" s="1047"/>
      <c r="E5" s="218"/>
      <c r="F5" s="218"/>
      <c r="G5" s="218"/>
      <c r="H5" s="218"/>
      <c r="I5" s="218"/>
      <c r="J5" s="218"/>
      <c r="K5" s="218"/>
      <c r="L5" s="218"/>
      <c r="M5" s="218"/>
      <c r="N5" s="218"/>
      <c r="O5" s="218"/>
      <c r="P5" s="218"/>
      <c r="Q5" s="218"/>
      <c r="R5" s="277"/>
      <c r="S5" s="167"/>
    </row>
    <row r="6" spans="1:30" s="125" customFormat="1" ht="13.5" customHeight="1">
      <c r="A6" s="196"/>
      <c r="B6" s="205"/>
      <c r="C6" s="1602" t="s">
        <v>129</v>
      </c>
      <c r="D6" s="1603"/>
      <c r="E6" s="1603"/>
      <c r="F6" s="1603"/>
      <c r="G6" s="1603"/>
      <c r="H6" s="1603"/>
      <c r="I6" s="1603"/>
      <c r="J6" s="1603"/>
      <c r="K6" s="1603"/>
      <c r="L6" s="1603"/>
      <c r="M6" s="1603"/>
      <c r="N6" s="1603"/>
      <c r="O6" s="1603"/>
      <c r="P6" s="1603"/>
      <c r="Q6" s="1604"/>
      <c r="R6" s="277"/>
      <c r="S6" s="4"/>
      <c r="U6" s="621"/>
      <c r="V6" s="621"/>
      <c r="W6" s="621"/>
      <c r="X6" s="621"/>
      <c r="Y6" s="621"/>
      <c r="Z6" s="621"/>
      <c r="AA6" s="621"/>
      <c r="AB6" s="621"/>
      <c r="AC6" s="621"/>
      <c r="AD6" s="621"/>
    </row>
    <row r="7" spans="1:30" s="125" customFormat="1" ht="3.75" customHeight="1">
      <c r="A7" s="196"/>
      <c r="B7" s="205"/>
      <c r="C7" s="1048"/>
      <c r="D7" s="1048"/>
      <c r="E7" s="1049"/>
      <c r="F7" s="1049"/>
      <c r="G7" s="1049"/>
      <c r="H7" s="1049"/>
      <c r="I7" s="1049"/>
      <c r="J7" s="1049"/>
      <c r="K7" s="1049"/>
      <c r="L7" s="1049"/>
      <c r="M7" s="1049"/>
      <c r="N7" s="1049"/>
      <c r="O7" s="1049"/>
      <c r="P7" s="1049"/>
      <c r="Q7" s="1049"/>
      <c r="R7" s="277"/>
      <c r="S7" s="4"/>
      <c r="U7" s="621"/>
      <c r="V7" s="621"/>
      <c r="W7" s="621"/>
      <c r="X7" s="621"/>
      <c r="Y7" s="621"/>
      <c r="Z7" s="621"/>
      <c r="AA7" s="621"/>
      <c r="AB7" s="621"/>
      <c r="AC7" s="621"/>
      <c r="AD7" s="621"/>
    </row>
    <row r="8" spans="1:30" s="125" customFormat="1" ht="13.5" customHeight="1">
      <c r="A8" s="196"/>
      <c r="B8" s="205"/>
      <c r="C8" s="1049"/>
      <c r="D8" s="1049"/>
      <c r="E8" s="1250">
        <v>2013</v>
      </c>
      <c r="F8" s="1609">
        <v>2014</v>
      </c>
      <c r="G8" s="1609"/>
      <c r="H8" s="1609"/>
      <c r="I8" s="1609"/>
      <c r="J8" s="1609"/>
      <c r="K8" s="1609"/>
      <c r="L8" s="1609"/>
      <c r="M8" s="1609"/>
      <c r="N8" s="1609"/>
      <c r="O8" s="1609"/>
      <c r="P8" s="1609"/>
      <c r="Q8" s="1609"/>
      <c r="R8" s="277"/>
      <c r="S8" s="4"/>
      <c r="U8" s="621"/>
      <c r="V8" s="621"/>
      <c r="W8" s="621"/>
      <c r="X8" s="621"/>
      <c r="Y8" s="621"/>
      <c r="Z8" s="621"/>
      <c r="AA8" s="621"/>
      <c r="AB8" s="621"/>
      <c r="AC8" s="621"/>
      <c r="AD8" s="621"/>
    </row>
    <row r="9" spans="1:30" ht="12.75" customHeight="1">
      <c r="A9" s="165"/>
      <c r="B9" s="167"/>
      <c r="C9" s="1608"/>
      <c r="D9" s="1608"/>
      <c r="E9" s="809" t="s">
        <v>94</v>
      </c>
      <c r="F9" s="809" t="s">
        <v>93</v>
      </c>
      <c r="G9" s="809" t="s">
        <v>104</v>
      </c>
      <c r="H9" s="809" t="s">
        <v>103</v>
      </c>
      <c r="I9" s="809" t="s">
        <v>102</v>
      </c>
      <c r="J9" s="809" t="s">
        <v>101</v>
      </c>
      <c r="K9" s="809" t="s">
        <v>100</v>
      </c>
      <c r="L9" s="809" t="s">
        <v>99</v>
      </c>
      <c r="M9" s="809" t="s">
        <v>98</v>
      </c>
      <c r="N9" s="809" t="s">
        <v>97</v>
      </c>
      <c r="O9" s="809" t="s">
        <v>96</v>
      </c>
      <c r="P9" s="809" t="s">
        <v>95</v>
      </c>
      <c r="Q9" s="809" t="s">
        <v>94</v>
      </c>
      <c r="R9" s="277"/>
      <c r="S9" s="167"/>
    </row>
    <row r="10" spans="1:30" ht="3.75" customHeight="1">
      <c r="A10" s="165"/>
      <c r="B10" s="167"/>
      <c r="C10" s="1004"/>
      <c r="D10" s="1004"/>
      <c r="E10" s="1001"/>
      <c r="F10" s="1001"/>
      <c r="G10" s="1001"/>
      <c r="H10" s="1001"/>
      <c r="I10" s="1001"/>
      <c r="J10" s="1001"/>
      <c r="K10" s="1001"/>
      <c r="L10" s="1001"/>
      <c r="M10" s="1001"/>
      <c r="N10" s="1001"/>
      <c r="O10" s="1001"/>
      <c r="P10" s="1001"/>
      <c r="Q10" s="1001"/>
      <c r="R10" s="277"/>
      <c r="S10" s="167"/>
    </row>
    <row r="11" spans="1:30" ht="13.5" customHeight="1">
      <c r="A11" s="165"/>
      <c r="B11" s="167"/>
      <c r="C11" s="1605" t="s">
        <v>428</v>
      </c>
      <c r="D11" s="1606"/>
      <c r="E11" s="1002"/>
      <c r="F11" s="1002"/>
      <c r="G11" s="1002"/>
      <c r="H11" s="1002"/>
      <c r="I11" s="1002"/>
      <c r="J11" s="1002"/>
      <c r="K11" s="1002"/>
      <c r="L11" s="1002"/>
      <c r="M11" s="1002"/>
      <c r="N11" s="1002"/>
      <c r="O11" s="1002"/>
      <c r="P11" s="1002"/>
      <c r="Q11" s="1002"/>
      <c r="R11" s="277"/>
      <c r="S11" s="167"/>
    </row>
    <row r="12" spans="1:30" s="204" customFormat="1" ht="13.5" customHeight="1">
      <c r="A12" s="196"/>
      <c r="B12" s="205"/>
      <c r="D12" s="1053" t="s">
        <v>68</v>
      </c>
      <c r="E12" s="1005">
        <v>145</v>
      </c>
      <c r="F12" s="1005">
        <v>158</v>
      </c>
      <c r="G12" s="1005">
        <v>149</v>
      </c>
      <c r="H12" s="1005">
        <v>147</v>
      </c>
      <c r="I12" s="1005">
        <v>147</v>
      </c>
      <c r="J12" s="1005">
        <v>132</v>
      </c>
      <c r="K12" s="1005">
        <v>104</v>
      </c>
      <c r="L12" s="1005">
        <v>97</v>
      </c>
      <c r="M12" s="1005">
        <v>86</v>
      </c>
      <c r="N12" s="1005">
        <v>82</v>
      </c>
      <c r="O12" s="1005">
        <v>72</v>
      </c>
      <c r="P12" s="1005">
        <v>80</v>
      </c>
      <c r="Q12" s="1005">
        <v>106</v>
      </c>
      <c r="R12" s="277"/>
      <c r="S12" s="167"/>
      <c r="U12" s="1089"/>
    </row>
    <row r="13" spans="1:30" s="193" customFormat="1" ht="18.75" customHeight="1">
      <c r="A13" s="196"/>
      <c r="B13" s="205"/>
      <c r="C13" s="673"/>
      <c r="D13" s="278"/>
      <c r="E13" s="198"/>
      <c r="F13" s="198"/>
      <c r="G13" s="198"/>
      <c r="H13" s="198"/>
      <c r="I13" s="198"/>
      <c r="J13" s="198"/>
      <c r="K13" s="198"/>
      <c r="L13" s="198"/>
      <c r="M13" s="198"/>
      <c r="N13" s="198"/>
      <c r="O13" s="198"/>
      <c r="P13" s="198"/>
      <c r="Q13" s="198"/>
      <c r="R13" s="277"/>
      <c r="S13" s="167"/>
    </row>
    <row r="14" spans="1:30" s="193" customFormat="1" ht="13.5" customHeight="1">
      <c r="A14" s="196"/>
      <c r="B14" s="205"/>
      <c r="C14" s="1605" t="s">
        <v>147</v>
      </c>
      <c r="D14" s="1606"/>
      <c r="E14" s="198"/>
      <c r="F14" s="198"/>
      <c r="G14" s="198"/>
      <c r="H14" s="198"/>
      <c r="I14" s="198"/>
      <c r="J14" s="198"/>
      <c r="K14" s="198"/>
      <c r="L14" s="198"/>
      <c r="M14" s="198"/>
      <c r="N14" s="198"/>
      <c r="O14" s="198"/>
      <c r="P14" s="198"/>
      <c r="Q14" s="198"/>
      <c r="R14" s="277"/>
      <c r="S14" s="167"/>
    </row>
    <row r="15" spans="1:30" s="200" customFormat="1" ht="13.5" customHeight="1">
      <c r="A15" s="196"/>
      <c r="B15" s="205"/>
      <c r="D15" s="1053" t="s">
        <v>68</v>
      </c>
      <c r="E15" s="1041">
        <v>2056</v>
      </c>
      <c r="F15" s="1041">
        <v>2345</v>
      </c>
      <c r="G15" s="1041">
        <v>1745</v>
      </c>
      <c r="H15" s="1041">
        <v>1658</v>
      </c>
      <c r="I15" s="1041">
        <v>1255</v>
      </c>
      <c r="J15" s="1041">
        <v>1464</v>
      </c>
      <c r="K15" s="1041">
        <v>827</v>
      </c>
      <c r="L15" s="1041">
        <v>819</v>
      </c>
      <c r="M15" s="1041">
        <v>740</v>
      </c>
      <c r="N15" s="1041">
        <v>815</v>
      </c>
      <c r="O15" s="1041">
        <v>789</v>
      </c>
      <c r="P15" s="1041">
        <v>881</v>
      </c>
      <c r="Q15" s="1041">
        <v>1537</v>
      </c>
      <c r="R15" s="280"/>
      <c r="S15" s="194"/>
    </row>
    <row r="16" spans="1:30" s="171" customFormat="1" ht="26.25" customHeight="1">
      <c r="A16" s="1069"/>
      <c r="B16" s="170"/>
      <c r="C16" s="1070"/>
      <c r="D16" s="1071" t="s">
        <v>604</v>
      </c>
      <c r="E16" s="1072">
        <v>1049</v>
      </c>
      <c r="F16" s="1072">
        <v>1118</v>
      </c>
      <c r="G16" s="1072">
        <v>1090</v>
      </c>
      <c r="H16" s="1072">
        <v>1073</v>
      </c>
      <c r="I16" s="1072">
        <v>780</v>
      </c>
      <c r="J16" s="1072">
        <v>718</v>
      </c>
      <c r="K16" s="1072">
        <v>462</v>
      </c>
      <c r="L16" s="1072">
        <v>399</v>
      </c>
      <c r="M16" s="1072">
        <v>335</v>
      </c>
      <c r="N16" s="1072">
        <v>490</v>
      </c>
      <c r="O16" s="1072">
        <v>529</v>
      </c>
      <c r="P16" s="1072">
        <v>646</v>
      </c>
      <c r="Q16" s="1072">
        <v>1036</v>
      </c>
      <c r="R16" s="1067"/>
      <c r="S16" s="170"/>
    </row>
    <row r="17" spans="1:19" s="193" customFormat="1" ht="18.75" customHeight="1">
      <c r="A17" s="196"/>
      <c r="B17" s="192"/>
      <c r="C17" s="673" t="s">
        <v>240</v>
      </c>
      <c r="D17" s="1073" t="s">
        <v>605</v>
      </c>
      <c r="E17" s="1062">
        <v>1007</v>
      </c>
      <c r="F17" s="1062">
        <v>1227</v>
      </c>
      <c r="G17" s="1062">
        <v>655</v>
      </c>
      <c r="H17" s="1062">
        <v>585</v>
      </c>
      <c r="I17" s="1062">
        <v>475</v>
      </c>
      <c r="J17" s="1062">
        <v>746</v>
      </c>
      <c r="K17" s="1062">
        <v>365</v>
      </c>
      <c r="L17" s="1062">
        <v>420</v>
      </c>
      <c r="M17" s="1062">
        <v>405</v>
      </c>
      <c r="N17" s="1062">
        <v>325</v>
      </c>
      <c r="O17" s="1062">
        <v>260</v>
      </c>
      <c r="P17" s="1062">
        <v>235</v>
      </c>
      <c r="Q17" s="1062">
        <v>501</v>
      </c>
      <c r="R17" s="277"/>
      <c r="S17" s="167"/>
    </row>
    <row r="18" spans="1:19" s="193" customFormat="1">
      <c r="A18" s="196"/>
      <c r="B18" s="192"/>
      <c r="C18" s="673"/>
      <c r="D18" s="281"/>
      <c r="E18" s="198"/>
      <c r="F18" s="198"/>
      <c r="G18" s="198"/>
      <c r="H18" s="198"/>
      <c r="I18" s="198"/>
      <c r="J18" s="198"/>
      <c r="K18" s="198"/>
      <c r="L18" s="198"/>
      <c r="M18" s="198"/>
      <c r="N18" s="198"/>
      <c r="O18" s="198"/>
      <c r="P18" s="198"/>
      <c r="Q18" s="198"/>
      <c r="R18" s="277"/>
      <c r="S18" s="167"/>
    </row>
    <row r="19" spans="1:19" s="193" customFormat="1" ht="13.5" customHeight="1">
      <c r="A19" s="196"/>
      <c r="B19" s="192"/>
      <c r="C19" s="673"/>
      <c r="D19" s="281"/>
      <c r="E19" s="188"/>
      <c r="F19" s="188"/>
      <c r="G19" s="188"/>
      <c r="H19" s="188"/>
      <c r="I19" s="188"/>
      <c r="J19" s="188"/>
      <c r="K19" s="188"/>
      <c r="L19" s="188"/>
      <c r="M19" s="188"/>
      <c r="N19" s="188"/>
      <c r="O19" s="188"/>
      <c r="P19" s="188"/>
      <c r="Q19" s="188"/>
      <c r="R19" s="277"/>
      <c r="S19" s="167"/>
    </row>
    <row r="20" spans="1:19" s="193" customFormat="1" ht="13.5" customHeight="1">
      <c r="A20" s="196"/>
      <c r="B20" s="192"/>
      <c r="C20" s="673"/>
      <c r="D20" s="544"/>
      <c r="E20" s="199"/>
      <c r="F20" s="199"/>
      <c r="G20" s="199"/>
      <c r="H20" s="199"/>
      <c r="I20" s="199"/>
      <c r="J20" s="199"/>
      <c r="K20" s="199"/>
      <c r="L20" s="199"/>
      <c r="M20" s="199"/>
      <c r="N20" s="199"/>
      <c r="O20" s="199"/>
      <c r="P20" s="199"/>
      <c r="Q20" s="199"/>
      <c r="R20" s="277"/>
      <c r="S20" s="167"/>
    </row>
    <row r="21" spans="1:19" s="193" customFormat="1" ht="13.5" customHeight="1">
      <c r="A21" s="196"/>
      <c r="B21" s="192"/>
      <c r="C21" s="673"/>
      <c r="D21" s="544"/>
      <c r="E21" s="199"/>
      <c r="F21" s="199"/>
      <c r="G21" s="199"/>
      <c r="H21" s="199"/>
      <c r="I21" s="199"/>
      <c r="J21" s="199"/>
      <c r="K21" s="199"/>
      <c r="L21" s="199"/>
      <c r="M21" s="199"/>
      <c r="N21" s="199"/>
      <c r="O21" s="199"/>
      <c r="P21" s="199"/>
      <c r="Q21" s="199"/>
      <c r="R21" s="277"/>
      <c r="S21" s="167"/>
    </row>
    <row r="22" spans="1:19" s="193" customFormat="1" ht="13.5" customHeight="1">
      <c r="A22" s="191"/>
      <c r="B22" s="192"/>
      <c r="C22" s="673"/>
      <c r="D22" s="544"/>
      <c r="E22" s="199"/>
      <c r="F22" s="199"/>
      <c r="G22" s="199"/>
      <c r="H22" s="199"/>
      <c r="I22" s="199"/>
      <c r="J22" s="199"/>
      <c r="K22" s="199"/>
      <c r="L22" s="199"/>
      <c r="M22" s="199"/>
      <c r="N22" s="199"/>
      <c r="O22" s="199"/>
      <c r="P22" s="199"/>
      <c r="Q22" s="199"/>
      <c r="R22" s="277"/>
      <c r="S22" s="167"/>
    </row>
    <row r="23" spans="1:19" s="193" customFormat="1" ht="13.5" customHeight="1">
      <c r="A23" s="191"/>
      <c r="B23" s="192"/>
      <c r="C23" s="673"/>
      <c r="D23" s="544"/>
      <c r="E23" s="199"/>
      <c r="F23" s="199"/>
      <c r="G23" s="199"/>
      <c r="H23" s="199"/>
      <c r="I23" s="199"/>
      <c r="J23" s="199"/>
      <c r="K23" s="199"/>
      <c r="L23" s="199"/>
      <c r="M23" s="199"/>
      <c r="N23" s="199"/>
      <c r="O23" s="199"/>
      <c r="P23" s="199"/>
      <c r="Q23" s="199"/>
      <c r="R23" s="277"/>
      <c r="S23" s="167"/>
    </row>
    <row r="24" spans="1:19" s="193" customFormat="1" ht="13.5" customHeight="1">
      <c r="A24" s="191"/>
      <c r="B24" s="192"/>
      <c r="C24" s="673"/>
      <c r="D24" s="544"/>
      <c r="E24" s="199"/>
      <c r="F24" s="199"/>
      <c r="G24" s="199"/>
      <c r="H24" s="199"/>
      <c r="I24" s="199"/>
      <c r="J24" s="199"/>
      <c r="K24" s="199"/>
      <c r="L24" s="199"/>
      <c r="M24" s="199"/>
      <c r="N24" s="199"/>
      <c r="O24" s="199"/>
      <c r="P24" s="199"/>
      <c r="Q24" s="199"/>
      <c r="R24" s="277"/>
      <c r="S24" s="167"/>
    </row>
    <row r="25" spans="1:19" s="193" customFormat="1" ht="13.5" customHeight="1">
      <c r="A25" s="191"/>
      <c r="B25" s="192"/>
      <c r="C25" s="673"/>
      <c r="D25" s="544"/>
      <c r="E25" s="199"/>
      <c r="F25" s="199"/>
      <c r="G25" s="199"/>
      <c r="H25" s="199"/>
      <c r="I25" s="199"/>
      <c r="J25" s="199"/>
      <c r="K25" s="199"/>
      <c r="L25" s="199"/>
      <c r="M25" s="199"/>
      <c r="N25" s="199"/>
      <c r="O25" s="199"/>
      <c r="P25" s="199"/>
      <c r="Q25" s="199"/>
      <c r="R25" s="277"/>
      <c r="S25" s="167"/>
    </row>
    <row r="26" spans="1:19" s="200" customFormat="1" ht="13.5" customHeight="1">
      <c r="A26" s="201"/>
      <c r="B26" s="202"/>
      <c r="C26" s="545"/>
      <c r="D26" s="279"/>
      <c r="E26" s="203"/>
      <c r="F26" s="203"/>
      <c r="G26" s="203"/>
      <c r="H26" s="203"/>
      <c r="I26" s="203"/>
      <c r="J26" s="203"/>
      <c r="K26" s="203"/>
      <c r="L26" s="203"/>
      <c r="M26" s="203"/>
      <c r="N26" s="203"/>
      <c r="O26" s="203"/>
      <c r="P26" s="203"/>
      <c r="Q26" s="203"/>
      <c r="R26" s="280"/>
      <c r="S26" s="194"/>
    </row>
    <row r="27" spans="1:19" ht="13.5" customHeight="1">
      <c r="A27" s="165"/>
      <c r="B27" s="167"/>
      <c r="C27" s="673"/>
      <c r="D27" s="168"/>
      <c r="E27" s="199"/>
      <c r="F27" s="199"/>
      <c r="G27" s="199"/>
      <c r="H27" s="199"/>
      <c r="I27" s="199"/>
      <c r="J27" s="199"/>
      <c r="K27" s="199"/>
      <c r="L27" s="199"/>
      <c r="M27" s="199"/>
      <c r="N27" s="199"/>
      <c r="O27" s="199"/>
      <c r="P27" s="199"/>
      <c r="Q27" s="199"/>
      <c r="R27" s="277"/>
      <c r="S27" s="167"/>
    </row>
    <row r="28" spans="1:19" s="193" customFormat="1" ht="13.5" customHeight="1">
      <c r="A28" s="191"/>
      <c r="B28" s="192"/>
      <c r="C28" s="673"/>
      <c r="D28" s="168"/>
      <c r="E28" s="199"/>
      <c r="F28" s="199"/>
      <c r="G28" s="199"/>
      <c r="H28" s="199"/>
      <c r="I28" s="199"/>
      <c r="J28" s="199"/>
      <c r="K28" s="199"/>
      <c r="L28" s="199"/>
      <c r="M28" s="199"/>
      <c r="N28" s="199"/>
      <c r="O28" s="199"/>
      <c r="P28" s="199"/>
      <c r="Q28" s="199"/>
      <c r="R28" s="277"/>
      <c r="S28" s="167"/>
    </row>
    <row r="29" spans="1:19" s="193" customFormat="1" ht="13.5" customHeight="1">
      <c r="A29" s="191"/>
      <c r="B29" s="192"/>
      <c r="C29" s="673"/>
      <c r="D29" s="281"/>
      <c r="E29" s="199"/>
      <c r="F29" s="199"/>
      <c r="G29" s="199"/>
      <c r="H29" s="199"/>
      <c r="I29" s="199"/>
      <c r="J29" s="199"/>
      <c r="K29" s="199"/>
      <c r="L29" s="199"/>
      <c r="M29" s="199"/>
      <c r="N29" s="199"/>
      <c r="O29" s="199"/>
      <c r="P29" s="199"/>
      <c r="Q29" s="199"/>
      <c r="R29" s="277"/>
      <c r="S29" s="167"/>
    </row>
    <row r="30" spans="1:19" s="193" customFormat="1" ht="13.5" customHeight="1">
      <c r="A30" s="191"/>
      <c r="B30" s="192"/>
      <c r="C30" s="673"/>
      <c r="D30" s="812"/>
      <c r="E30" s="813"/>
      <c r="F30" s="813"/>
      <c r="G30" s="813"/>
      <c r="H30" s="813"/>
      <c r="I30" s="813"/>
      <c r="J30" s="813"/>
      <c r="K30" s="813"/>
      <c r="L30" s="813"/>
      <c r="M30" s="813"/>
      <c r="N30" s="813"/>
      <c r="O30" s="813"/>
      <c r="P30" s="813"/>
      <c r="Q30" s="813"/>
      <c r="R30" s="277"/>
      <c r="S30" s="167"/>
    </row>
    <row r="31" spans="1:19" s="200" customFormat="1" ht="13.5" customHeight="1">
      <c r="A31" s="201"/>
      <c r="B31" s="202"/>
      <c r="C31" s="545"/>
      <c r="D31" s="814"/>
      <c r="E31" s="814"/>
      <c r="F31" s="814"/>
      <c r="G31" s="814"/>
      <c r="H31" s="814"/>
      <c r="I31" s="814"/>
      <c r="J31" s="814"/>
      <c r="K31" s="814"/>
      <c r="L31" s="814"/>
      <c r="M31" s="814"/>
      <c r="N31" s="814"/>
      <c r="O31" s="814"/>
      <c r="P31" s="814"/>
      <c r="Q31" s="814"/>
      <c r="R31" s="280"/>
      <c r="S31" s="194"/>
    </row>
    <row r="32" spans="1:19" ht="35.25" customHeight="1">
      <c r="A32" s="165"/>
      <c r="B32" s="167"/>
      <c r="C32" s="673"/>
      <c r="D32" s="815"/>
      <c r="E32" s="813"/>
      <c r="F32" s="813"/>
      <c r="G32" s="813"/>
      <c r="H32" s="813"/>
      <c r="I32" s="813"/>
      <c r="J32" s="813"/>
      <c r="K32" s="813"/>
      <c r="L32" s="813"/>
      <c r="M32" s="813"/>
      <c r="N32" s="813"/>
      <c r="O32" s="813"/>
      <c r="P32" s="813"/>
      <c r="Q32" s="813"/>
      <c r="R32" s="277"/>
      <c r="S32" s="167"/>
    </row>
    <row r="33" spans="1:31" ht="13.5" customHeight="1">
      <c r="A33" s="165"/>
      <c r="B33" s="167"/>
      <c r="C33" s="1054" t="s">
        <v>183</v>
      </c>
      <c r="D33" s="1055"/>
      <c r="E33" s="1055"/>
      <c r="F33" s="1055"/>
      <c r="G33" s="1055"/>
      <c r="H33" s="1055"/>
      <c r="I33" s="1055"/>
      <c r="J33" s="1055"/>
      <c r="K33" s="1055"/>
      <c r="L33" s="1055"/>
      <c r="M33" s="1055"/>
      <c r="N33" s="1055"/>
      <c r="O33" s="1055"/>
      <c r="P33" s="1055"/>
      <c r="Q33" s="1056"/>
      <c r="R33" s="277"/>
      <c r="S33" s="197"/>
      <c r="T33" s="197"/>
      <c r="U33" s="197"/>
      <c r="V33" s="197"/>
      <c r="W33" s="197"/>
      <c r="X33" s="197"/>
      <c r="Y33" s="197"/>
      <c r="Z33" s="197"/>
      <c r="AA33" s="197"/>
      <c r="AB33" s="197"/>
      <c r="AC33" s="197"/>
      <c r="AD33" s="197"/>
      <c r="AE33" s="197"/>
    </row>
    <row r="34" spans="1:31" s="193" customFormat="1" ht="3.75" customHeight="1">
      <c r="A34" s="191"/>
      <c r="B34" s="192"/>
      <c r="C34" s="673"/>
      <c r="D34" s="281"/>
      <c r="E34" s="199"/>
      <c r="F34" s="199"/>
      <c r="G34" s="199"/>
      <c r="H34" s="199"/>
      <c r="I34" s="199"/>
      <c r="J34" s="199"/>
      <c r="K34" s="199"/>
      <c r="L34" s="199"/>
      <c r="M34" s="199"/>
      <c r="N34" s="199"/>
      <c r="O34" s="199"/>
      <c r="P34" s="199"/>
      <c r="Q34" s="199"/>
      <c r="R34" s="277"/>
      <c r="S34" s="167"/>
    </row>
    <row r="35" spans="1:31" ht="12.75" customHeight="1">
      <c r="A35" s="165"/>
      <c r="B35" s="167"/>
      <c r="C35" s="1608"/>
      <c r="D35" s="1608"/>
      <c r="E35" s="1040">
        <v>2001</v>
      </c>
      <c r="F35" s="1040">
        <v>2002</v>
      </c>
      <c r="G35" s="1040">
        <v>2003</v>
      </c>
      <c r="H35" s="1040">
        <v>2004</v>
      </c>
      <c r="I35" s="1040" t="s">
        <v>606</v>
      </c>
      <c r="J35" s="1042" t="s">
        <v>607</v>
      </c>
      <c r="K35" s="1040" t="s">
        <v>608</v>
      </c>
      <c r="L35" s="1040" t="s">
        <v>609</v>
      </c>
      <c r="M35" s="1040" t="s">
        <v>610</v>
      </c>
      <c r="N35" s="1033" t="s">
        <v>611</v>
      </c>
      <c r="O35" s="1036" t="s">
        <v>612</v>
      </c>
      <c r="P35" s="1050" t="s">
        <v>613</v>
      </c>
      <c r="Q35" s="1050">
        <v>2013</v>
      </c>
      <c r="R35" s="277"/>
      <c r="S35" s="167"/>
    </row>
    <row r="36" spans="1:31" ht="3.75" customHeight="1">
      <c r="A36" s="165"/>
      <c r="B36" s="167"/>
      <c r="C36" s="1004"/>
      <c r="D36" s="1004"/>
      <c r="E36" s="976"/>
      <c r="F36" s="976"/>
      <c r="G36" s="976"/>
      <c r="H36" s="1028"/>
      <c r="I36" s="1001"/>
      <c r="J36" s="1043"/>
      <c r="K36" s="1001"/>
      <c r="L36" s="1001"/>
      <c r="M36" s="1001"/>
      <c r="N36" s="1028"/>
      <c r="O36" s="1028"/>
      <c r="P36" s="1051"/>
      <c r="Q36" s="1051"/>
      <c r="R36" s="277"/>
      <c r="S36" s="167"/>
    </row>
    <row r="37" spans="1:31" ht="13.5" customHeight="1">
      <c r="A37" s="165"/>
      <c r="B37" s="167"/>
      <c r="C37" s="1605" t="s">
        <v>428</v>
      </c>
      <c r="D37" s="1606"/>
      <c r="E37" s="976"/>
      <c r="F37" s="976"/>
      <c r="G37" s="976"/>
      <c r="H37" s="1028"/>
      <c r="I37" s="1002"/>
      <c r="J37" s="1043"/>
      <c r="K37" s="1002"/>
      <c r="L37" s="1002"/>
      <c r="M37" s="1002"/>
      <c r="N37" s="1028"/>
      <c r="O37" s="1028"/>
      <c r="P37" s="1051"/>
      <c r="Q37" s="1051"/>
      <c r="R37" s="277"/>
      <c r="S37" s="167"/>
    </row>
    <row r="38" spans="1:31" s="204" customFormat="1" ht="13.5" customHeight="1">
      <c r="A38" s="196"/>
      <c r="B38" s="205"/>
      <c r="D38" s="1053" t="s">
        <v>68</v>
      </c>
      <c r="E38" s="1052" t="s">
        <v>429</v>
      </c>
      <c r="F38" s="1052" t="s">
        <v>429</v>
      </c>
      <c r="G38" s="1052" t="s">
        <v>429</v>
      </c>
      <c r="H38" s="1052" t="s">
        <v>429</v>
      </c>
      <c r="I38" s="1025">
        <v>34</v>
      </c>
      <c r="J38" s="1005">
        <v>49</v>
      </c>
      <c r="K38" s="1025">
        <v>28</v>
      </c>
      <c r="L38" s="1025">
        <v>54</v>
      </c>
      <c r="M38" s="1025">
        <v>423</v>
      </c>
      <c r="N38" s="1034">
        <v>324</v>
      </c>
      <c r="O38" s="1037">
        <v>266</v>
      </c>
      <c r="P38" s="1029">
        <v>550</v>
      </c>
      <c r="Q38" s="1029">
        <v>547</v>
      </c>
      <c r="R38" s="277"/>
      <c r="S38" s="167"/>
    </row>
    <row r="39" spans="1:31" s="193" customFormat="1" ht="18.75" customHeight="1">
      <c r="A39" s="191"/>
      <c r="B39" s="192"/>
      <c r="C39" s="673"/>
      <c r="D39" s="278"/>
      <c r="E39" s="977"/>
      <c r="F39" s="977"/>
      <c r="G39" s="977"/>
      <c r="H39" s="1038"/>
      <c r="I39" s="1027"/>
      <c r="J39" s="198"/>
      <c r="K39" s="1027"/>
      <c r="L39" s="1027"/>
      <c r="M39" s="1027"/>
      <c r="N39" s="1030"/>
      <c r="O39" s="1038"/>
      <c r="P39" s="1032"/>
      <c r="Q39" s="1032"/>
      <c r="R39" s="277"/>
      <c r="S39" s="167"/>
    </row>
    <row r="40" spans="1:31" s="193" customFormat="1" ht="13.5" customHeight="1">
      <c r="A40" s="191"/>
      <c r="B40" s="192"/>
      <c r="C40" s="1605" t="s">
        <v>147</v>
      </c>
      <c r="D40" s="1606"/>
      <c r="E40" s="977"/>
      <c r="F40" s="977"/>
      <c r="G40" s="977"/>
      <c r="H40" s="1038"/>
      <c r="I40" s="1027"/>
      <c r="J40" s="198"/>
      <c r="K40" s="1027"/>
      <c r="L40" s="1027"/>
      <c r="M40" s="1027"/>
      <c r="N40" s="1030"/>
      <c r="O40" s="1038"/>
      <c r="P40" s="1032"/>
      <c r="Q40" s="1032"/>
      <c r="R40" s="277"/>
      <c r="S40" s="167"/>
    </row>
    <row r="41" spans="1:31" s="200" customFormat="1" ht="13.5" customHeight="1">
      <c r="A41" s="201"/>
      <c r="B41" s="202"/>
      <c r="D41" s="1053" t="s">
        <v>68</v>
      </c>
      <c r="E41" s="1052" t="s">
        <v>429</v>
      </c>
      <c r="F41" s="1052" t="s">
        <v>429</v>
      </c>
      <c r="G41" s="1052" t="s">
        <v>429</v>
      </c>
      <c r="H41" s="1052" t="s">
        <v>429</v>
      </c>
      <c r="I41" s="1026">
        <v>588</v>
      </c>
      <c r="J41" s="1006">
        <v>664</v>
      </c>
      <c r="K41" s="1026">
        <v>891</v>
      </c>
      <c r="L41" s="1026">
        <v>1422</v>
      </c>
      <c r="M41" s="1026">
        <v>19278</v>
      </c>
      <c r="N41" s="1035">
        <v>6145</v>
      </c>
      <c r="O41" s="1039">
        <v>3601</v>
      </c>
      <c r="P41" s="1031">
        <v>8703</v>
      </c>
      <c r="Q41" s="1031">
        <v>7434</v>
      </c>
      <c r="R41" s="280"/>
      <c r="S41" s="194"/>
    </row>
    <row r="42" spans="1:31" s="171" customFormat="1" ht="26.25" customHeight="1">
      <c r="A42" s="169"/>
      <c r="B42" s="170"/>
      <c r="C42" s="1070"/>
      <c r="D42" s="1071" t="s">
        <v>604</v>
      </c>
      <c r="E42" s="1074" t="s">
        <v>429</v>
      </c>
      <c r="F42" s="1074" t="s">
        <v>429</v>
      </c>
      <c r="G42" s="1074" t="s">
        <v>429</v>
      </c>
      <c r="H42" s="1074" t="s">
        <v>429</v>
      </c>
      <c r="I42" s="1075">
        <v>186</v>
      </c>
      <c r="J42" s="1076">
        <v>101</v>
      </c>
      <c r="K42" s="1075">
        <v>116</v>
      </c>
      <c r="L42" s="1075">
        <v>122</v>
      </c>
      <c r="M42" s="1075">
        <v>9492</v>
      </c>
      <c r="N42" s="1077">
        <v>3334</v>
      </c>
      <c r="O42" s="1078">
        <v>2266</v>
      </c>
      <c r="P42" s="1079">
        <v>4718</v>
      </c>
      <c r="Q42" s="1079">
        <v>3439</v>
      </c>
      <c r="R42" s="1067"/>
      <c r="S42" s="170"/>
    </row>
    <row r="43" spans="1:31" s="193" customFormat="1" ht="18.75" customHeight="1">
      <c r="A43" s="191"/>
      <c r="B43" s="192"/>
      <c r="C43" s="673" t="s">
        <v>240</v>
      </c>
      <c r="D43" s="1073" t="s">
        <v>605</v>
      </c>
      <c r="E43" s="1052" t="s">
        <v>429</v>
      </c>
      <c r="F43" s="1052" t="s">
        <v>429</v>
      </c>
      <c r="G43" s="1052" t="s">
        <v>429</v>
      </c>
      <c r="H43" s="1052" t="s">
        <v>429</v>
      </c>
      <c r="I43" s="1057">
        <v>402</v>
      </c>
      <c r="J43" s="1058">
        <v>563</v>
      </c>
      <c r="K43" s="1057">
        <v>775</v>
      </c>
      <c r="L43" s="1057">
        <v>1300</v>
      </c>
      <c r="M43" s="1057">
        <v>9786</v>
      </c>
      <c r="N43" s="1059">
        <v>2811</v>
      </c>
      <c r="O43" s="1060">
        <v>1335</v>
      </c>
      <c r="P43" s="1061">
        <v>3985</v>
      </c>
      <c r="Q43" s="1061">
        <v>3995</v>
      </c>
      <c r="R43" s="277"/>
      <c r="S43" s="167"/>
    </row>
    <row r="44" spans="1:31" s="193" customFormat="1" ht="13.5" customHeight="1">
      <c r="A44" s="191"/>
      <c r="B44" s="192"/>
      <c r="C44" s="673"/>
      <c r="D44" s="281"/>
      <c r="E44" s="199"/>
      <c r="F44" s="199"/>
      <c r="G44" s="199"/>
      <c r="H44" s="199"/>
      <c r="I44" s="199"/>
      <c r="J44" s="199"/>
      <c r="K44" s="199"/>
      <c r="L44" s="199"/>
      <c r="M44" s="199"/>
      <c r="N44" s="199"/>
      <c r="O44" s="199"/>
      <c r="P44" s="199"/>
      <c r="Q44" s="199"/>
      <c r="R44" s="277"/>
      <c r="S44" s="167"/>
    </row>
    <row r="45" spans="1:31" s="1007" customFormat="1" ht="13.5" customHeight="1">
      <c r="A45" s="1012"/>
      <c r="B45" s="1012"/>
      <c r="C45" s="1013"/>
      <c r="D45" s="812"/>
      <c r="E45" s="813"/>
      <c r="F45" s="813"/>
      <c r="G45" s="813"/>
      <c r="H45" s="813"/>
      <c r="I45" s="813"/>
      <c r="J45" s="813"/>
      <c r="K45" s="813"/>
      <c r="L45" s="813"/>
      <c r="M45" s="813"/>
      <c r="N45" s="813"/>
      <c r="O45" s="813"/>
      <c r="P45" s="813"/>
      <c r="Q45" s="813"/>
      <c r="R45" s="277"/>
      <c r="S45" s="167"/>
    </row>
    <row r="46" spans="1:31" s="1008" customFormat="1" ht="13.5" customHeight="1">
      <c r="A46" s="814"/>
      <c r="B46" s="814"/>
      <c r="C46" s="1015"/>
      <c r="D46" s="814"/>
      <c r="E46" s="1016"/>
      <c r="F46" s="1016"/>
      <c r="G46" s="1016"/>
      <c r="H46" s="1016"/>
      <c r="I46" s="1016"/>
      <c r="J46" s="1016"/>
      <c r="K46" s="1016"/>
      <c r="L46" s="1016"/>
      <c r="M46" s="1016"/>
      <c r="N46" s="1016"/>
      <c r="O46" s="1016"/>
      <c r="P46" s="1016"/>
      <c r="Q46" s="1016"/>
      <c r="R46" s="277"/>
      <c r="S46" s="167"/>
    </row>
    <row r="47" spans="1:31" s="677" customFormat="1" ht="13.5" customHeight="1">
      <c r="A47" s="1014"/>
      <c r="B47" s="1014"/>
      <c r="C47" s="1013"/>
      <c r="D47" s="815"/>
      <c r="E47" s="813"/>
      <c r="F47" s="813"/>
      <c r="G47" s="813"/>
      <c r="H47" s="813"/>
      <c r="I47" s="813"/>
      <c r="J47" s="813"/>
      <c r="K47" s="813"/>
      <c r="L47" s="813"/>
      <c r="M47" s="813"/>
      <c r="N47" s="813"/>
      <c r="O47" s="813"/>
      <c r="P47" s="813"/>
      <c r="Q47" s="813"/>
      <c r="R47" s="277"/>
      <c r="S47" s="167"/>
    </row>
    <row r="48" spans="1:31" s="1007" customFormat="1" ht="13.5" customHeight="1">
      <c r="A48" s="1012"/>
      <c r="B48" s="1012"/>
      <c r="C48" s="1013"/>
      <c r="D48" s="815"/>
      <c r="E48" s="813"/>
      <c r="F48" s="813"/>
      <c r="G48" s="813"/>
      <c r="H48" s="813"/>
      <c r="I48" s="813"/>
      <c r="J48" s="813"/>
      <c r="K48" s="813"/>
      <c r="L48" s="813"/>
      <c r="M48" s="813"/>
      <c r="N48" s="813"/>
      <c r="O48" s="813"/>
      <c r="P48" s="813"/>
      <c r="Q48" s="813"/>
      <c r="R48" s="277"/>
      <c r="S48" s="167"/>
    </row>
    <row r="49" spans="1:31" s="1007" customFormat="1" ht="13.5" customHeight="1">
      <c r="A49" s="1012"/>
      <c r="B49" s="1012"/>
      <c r="C49" s="1013"/>
      <c r="D49" s="812"/>
      <c r="E49" s="813"/>
      <c r="F49" s="813"/>
      <c r="G49" s="813"/>
      <c r="H49" s="813"/>
      <c r="I49" s="813"/>
      <c r="J49" s="813"/>
      <c r="K49" s="813"/>
      <c r="L49" s="813"/>
      <c r="M49" s="813"/>
      <c r="N49" s="813"/>
      <c r="O49" s="813"/>
      <c r="P49" s="813"/>
      <c r="Q49" s="813"/>
      <c r="R49" s="277"/>
      <c r="S49" s="167"/>
    </row>
    <row r="50" spans="1:31" s="1007" customFormat="1" ht="13.5" customHeight="1">
      <c r="A50" s="1012"/>
      <c r="B50" s="1012"/>
      <c r="C50" s="1013"/>
      <c r="D50" s="812"/>
      <c r="E50" s="813"/>
      <c r="F50" s="813"/>
      <c r="G50" s="813"/>
      <c r="H50" s="813"/>
      <c r="I50" s="813"/>
      <c r="J50" s="813"/>
      <c r="K50" s="813"/>
      <c r="L50" s="813"/>
      <c r="M50" s="813"/>
      <c r="N50" s="813"/>
      <c r="O50" s="813"/>
      <c r="P50" s="813"/>
      <c r="Q50" s="813"/>
      <c r="R50" s="277"/>
      <c r="S50" s="167"/>
    </row>
    <row r="51" spans="1:31" s="677" customFormat="1" ht="13.5" customHeight="1">
      <c r="A51" s="1014"/>
      <c r="B51" s="1014"/>
      <c r="C51" s="1017"/>
      <c r="D51" s="1612"/>
      <c r="E51" s="1612"/>
      <c r="F51" s="1612"/>
      <c r="G51" s="1612"/>
      <c r="H51" s="1018"/>
      <c r="I51" s="1018"/>
      <c r="J51" s="1018"/>
      <c r="K51" s="1018"/>
      <c r="L51" s="1018"/>
      <c r="M51" s="1018"/>
      <c r="N51" s="1018"/>
      <c r="O51" s="1018"/>
      <c r="P51" s="1018"/>
      <c r="Q51" s="1018"/>
      <c r="R51" s="277"/>
      <c r="S51" s="167"/>
      <c r="T51" s="1009"/>
      <c r="U51" s="1601"/>
      <c r="V51" s="1601"/>
      <c r="W51" s="1601"/>
      <c r="X51" s="1010"/>
      <c r="Y51" s="1010"/>
      <c r="Z51" s="1010"/>
      <c r="AA51" s="1010"/>
      <c r="AB51" s="1010"/>
      <c r="AC51" s="1010"/>
      <c r="AD51" s="1010"/>
      <c r="AE51" s="1010"/>
    </row>
    <row r="52" spans="1:31" s="677" customFormat="1" ht="13.5" customHeight="1">
      <c r="A52" s="1014"/>
      <c r="B52" s="1014"/>
      <c r="C52" s="1014"/>
      <c r="D52" s="1014"/>
      <c r="E52" s="1014"/>
      <c r="F52" s="1014"/>
      <c r="G52" s="1014"/>
      <c r="H52" s="1014"/>
      <c r="I52" s="1014"/>
      <c r="J52" s="1014"/>
      <c r="K52" s="1014"/>
      <c r="L52" s="1014"/>
      <c r="M52" s="1014"/>
      <c r="N52" s="1014"/>
      <c r="O52" s="1014"/>
      <c r="P52" s="1014"/>
      <c r="Q52" s="1014"/>
      <c r="R52" s="277"/>
      <c r="S52" s="167"/>
    </row>
    <row r="53" spans="1:31" s="677" customFormat="1" ht="13.5" customHeight="1">
      <c r="A53" s="1014"/>
      <c r="B53" s="1014"/>
      <c r="C53" s="1019"/>
      <c r="D53" s="1020"/>
      <c r="E53" s="1021"/>
      <c r="F53" s="1021"/>
      <c r="G53" s="1021"/>
      <c r="H53" s="1021"/>
      <c r="I53" s="1021"/>
      <c r="J53" s="1021"/>
      <c r="K53" s="1021"/>
      <c r="L53" s="1021"/>
      <c r="M53" s="1021"/>
      <c r="N53" s="1021"/>
      <c r="O53" s="1021"/>
      <c r="P53" s="1021"/>
      <c r="Q53" s="1021"/>
      <c r="R53" s="277"/>
      <c r="S53" s="167"/>
      <c r="T53" s="1011"/>
      <c r="U53" s="1011"/>
      <c r="V53" s="1011"/>
      <c r="W53" s="1011"/>
      <c r="X53" s="1011"/>
      <c r="Y53" s="1011"/>
      <c r="Z53" s="1011"/>
      <c r="AA53" s="1011"/>
      <c r="AB53" s="1011"/>
      <c r="AC53" s="1011"/>
      <c r="AD53" s="1011"/>
      <c r="AE53" s="1011"/>
    </row>
    <row r="54" spans="1:31" s="677" customFormat="1" ht="13.5" customHeight="1">
      <c r="A54" s="1014"/>
      <c r="B54" s="1014"/>
      <c r="C54" s="1608"/>
      <c r="D54" s="1608"/>
      <c r="E54" s="1022"/>
      <c r="F54" s="1022"/>
      <c r="G54" s="1022"/>
      <c r="H54" s="1022"/>
      <c r="I54" s="1022"/>
      <c r="J54" s="1022"/>
      <c r="K54" s="1022"/>
      <c r="L54" s="1022"/>
      <c r="M54" s="1022"/>
      <c r="N54" s="1022"/>
      <c r="O54" s="1022"/>
      <c r="P54" s="1022"/>
      <c r="Q54" s="1022"/>
      <c r="R54" s="277"/>
      <c r="S54" s="167"/>
    </row>
    <row r="55" spans="1:31" s="677" customFormat="1" ht="13.5" customHeight="1">
      <c r="A55" s="1014"/>
      <c r="B55" s="1014"/>
      <c r="C55" s="1611"/>
      <c r="D55" s="1611"/>
      <c r="E55" s="1023"/>
      <c r="F55" s="1023"/>
      <c r="G55" s="1023"/>
      <c r="H55" s="1023"/>
      <c r="I55" s="1023"/>
      <c r="J55" s="1023"/>
      <c r="K55" s="1023"/>
      <c r="L55" s="1023"/>
      <c r="M55" s="1023"/>
      <c r="N55" s="1023"/>
      <c r="O55" s="1023"/>
      <c r="P55" s="1023"/>
      <c r="Q55" s="1023"/>
      <c r="R55" s="277"/>
      <c r="S55" s="167"/>
      <c r="W55" s="984"/>
    </row>
    <row r="56" spans="1:31" s="677" customFormat="1" ht="13.5" customHeight="1">
      <c r="A56" s="1014"/>
      <c r="B56" s="1014"/>
      <c r="C56" s="1015"/>
      <c r="D56" s="1024"/>
      <c r="E56" s="1023"/>
      <c r="F56" s="1023"/>
      <c r="G56" s="1023"/>
      <c r="H56" s="1023"/>
      <c r="I56" s="1023"/>
      <c r="J56" s="1023"/>
      <c r="K56" s="1023"/>
      <c r="L56" s="1023"/>
      <c r="M56" s="1023"/>
      <c r="N56" s="1023"/>
      <c r="O56" s="1023"/>
      <c r="P56" s="1023"/>
      <c r="Q56" s="1023"/>
      <c r="R56" s="277"/>
      <c r="S56" s="167"/>
    </row>
    <row r="57" spans="1:31" s="677" customFormat="1" ht="13.5" customHeight="1">
      <c r="A57" s="1014"/>
      <c r="B57" s="1014"/>
      <c r="C57" s="1013"/>
      <c r="D57" s="815"/>
      <c r="E57" s="1023"/>
      <c r="F57" s="1023"/>
      <c r="G57" s="1023"/>
      <c r="H57" s="1023"/>
      <c r="I57" s="1023"/>
      <c r="J57" s="1023"/>
      <c r="K57" s="1023"/>
      <c r="L57" s="1023"/>
      <c r="M57" s="1023"/>
      <c r="N57" s="1023"/>
      <c r="O57" s="1023"/>
      <c r="P57" s="1023"/>
      <c r="Q57" s="1023"/>
      <c r="R57" s="277"/>
      <c r="S57" s="167"/>
    </row>
    <row r="58" spans="1:31" s="1068" customFormat="1" ht="13.5" customHeight="1">
      <c r="A58" s="1066"/>
      <c r="B58" s="1066"/>
      <c r="C58" s="1610" t="s">
        <v>614</v>
      </c>
      <c r="D58" s="1610"/>
      <c r="E58" s="1610"/>
      <c r="F58" s="1610"/>
      <c r="G58" s="1610"/>
      <c r="H58" s="1610"/>
      <c r="I58" s="1610"/>
      <c r="J58" s="1610"/>
      <c r="K58" s="1610"/>
      <c r="L58" s="1610"/>
      <c r="M58" s="1610"/>
      <c r="N58" s="1610"/>
      <c r="O58" s="1610"/>
      <c r="P58" s="1610"/>
      <c r="Q58" s="1610"/>
      <c r="R58" s="1067"/>
      <c r="S58" s="170"/>
    </row>
    <row r="59" spans="1:31" s="171" customFormat="1" ht="13.5" customHeight="1">
      <c r="A59" s="1066"/>
      <c r="B59" s="1066"/>
      <c r="C59" s="1610" t="s">
        <v>482</v>
      </c>
      <c r="D59" s="1610"/>
      <c r="E59" s="1610"/>
      <c r="F59" s="1610"/>
      <c r="G59" s="1610"/>
      <c r="H59" s="1610"/>
      <c r="I59" s="1610"/>
      <c r="J59" s="1610"/>
      <c r="K59" s="1610"/>
      <c r="L59" s="1610"/>
      <c r="M59" s="1610"/>
      <c r="N59" s="1610"/>
      <c r="O59" s="1610"/>
      <c r="P59" s="1610"/>
      <c r="Q59" s="1610"/>
      <c r="R59" s="1067"/>
      <c r="S59" s="170"/>
      <c r="T59" s="1068"/>
    </row>
    <row r="60" spans="1:31" s="469" customFormat="1" ht="13.5" customHeight="1">
      <c r="A60" s="1014"/>
      <c r="B60" s="1014"/>
      <c r="C60" s="540" t="s">
        <v>405</v>
      </c>
      <c r="D60" s="493"/>
      <c r="E60" s="1044"/>
      <c r="F60" s="1044"/>
      <c r="G60" s="1044"/>
      <c r="H60" s="1044"/>
      <c r="I60" s="1045" t="s">
        <v>136</v>
      </c>
      <c r="J60" s="1046"/>
      <c r="K60" s="1046"/>
      <c r="L60" s="1046"/>
      <c r="M60" s="572"/>
      <c r="N60" s="647"/>
      <c r="O60" s="647"/>
      <c r="P60" s="647"/>
      <c r="Q60" s="647"/>
      <c r="R60" s="277"/>
    </row>
    <row r="61" spans="1:31" ht="13.5" customHeight="1">
      <c r="A61" s="165"/>
      <c r="B61" s="167"/>
      <c r="C61" s="516"/>
      <c r="D61" s="167"/>
      <c r="E61" s="207"/>
      <c r="F61" s="1541">
        <v>42095</v>
      </c>
      <c r="G61" s="1541"/>
      <c r="H61" s="1541"/>
      <c r="I61" s="1541"/>
      <c r="J61" s="1541"/>
      <c r="K61" s="1541"/>
      <c r="L61" s="1541"/>
      <c r="M61" s="1541"/>
      <c r="N61" s="1541"/>
      <c r="O61" s="1541"/>
      <c r="P61" s="1541"/>
      <c r="Q61" s="1541"/>
      <c r="R61" s="458">
        <v>9</v>
      </c>
      <c r="S61" s="167"/>
      <c r="T61" s="677"/>
    </row>
    <row r="62" spans="1:31" ht="15" customHeight="1">
      <c r="B62" s="516"/>
    </row>
    <row r="63" spans="1:31">
      <c r="B63" s="516"/>
      <c r="D63" s="166" t="s">
        <v>34</v>
      </c>
    </row>
    <row r="64" spans="1:31">
      <c r="B64" s="516"/>
    </row>
    <row r="65" spans="2:18">
      <c r="B65" s="516"/>
    </row>
    <row r="66" spans="2:18">
      <c r="B66" s="516"/>
    </row>
    <row r="67" spans="2:18">
      <c r="B67" s="516"/>
    </row>
    <row r="72" spans="2:18" ht="8.25" customHeight="1"/>
    <row r="74" spans="2:18" ht="9" customHeight="1">
      <c r="R74" s="184"/>
    </row>
    <row r="75" spans="2:18" ht="8.25" customHeight="1">
      <c r="R75" s="672"/>
    </row>
    <row r="76" spans="2:18" ht="9.75" customHeight="1"/>
  </sheetData>
  <dataConsolidate/>
  <mergeCells count="16">
    <mergeCell ref="C59:Q59"/>
    <mergeCell ref="F61:Q61"/>
    <mergeCell ref="C54:D54"/>
    <mergeCell ref="C55:D55"/>
    <mergeCell ref="C9:D9"/>
    <mergeCell ref="D51:G51"/>
    <mergeCell ref="C37:D37"/>
    <mergeCell ref="C40:D40"/>
    <mergeCell ref="C58:Q58"/>
    <mergeCell ref="U51:W51"/>
    <mergeCell ref="C6:Q6"/>
    <mergeCell ref="C11:D11"/>
    <mergeCell ref="C14:D14"/>
    <mergeCell ref="B1:D1"/>
    <mergeCell ref="C35:D35"/>
    <mergeCell ref="F8:Q8"/>
  </mergeCells>
  <conditionalFormatting sqref="I35:Q37 E9:Q11 E35:H35 E8">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617" t="s">
        <v>342</v>
      </c>
      <c r="E1" s="1617"/>
      <c r="F1" s="1617"/>
      <c r="G1" s="1617"/>
      <c r="H1" s="1617"/>
      <c r="I1" s="1617"/>
      <c r="J1" s="1617"/>
      <c r="K1" s="1617"/>
      <c r="L1" s="1617"/>
      <c r="M1" s="1617"/>
      <c r="N1" s="1617"/>
      <c r="O1" s="1617"/>
      <c r="P1" s="1617"/>
      <c r="Q1" s="1617"/>
      <c r="R1" s="1617"/>
      <c r="S1" s="4"/>
    </row>
    <row r="2" spans="1:21" ht="6" customHeight="1">
      <c r="A2" s="4"/>
      <c r="B2" s="1618"/>
      <c r="C2" s="1619"/>
      <c r="D2" s="1620"/>
      <c r="E2" s="8"/>
      <c r="F2" s="8"/>
      <c r="G2" s="8"/>
      <c r="H2" s="8"/>
      <c r="I2" s="8"/>
      <c r="J2" s="8"/>
      <c r="K2" s="8"/>
      <c r="L2" s="8"/>
      <c r="M2" s="8"/>
      <c r="N2" s="8"/>
      <c r="O2" s="8"/>
      <c r="P2" s="8"/>
      <c r="Q2" s="8"/>
      <c r="R2" s="8"/>
      <c r="S2" s="4"/>
    </row>
    <row r="3" spans="1:21" ht="13.5" customHeight="1" thickBot="1">
      <c r="A3" s="4"/>
      <c r="B3" s="270"/>
      <c r="C3" s="8"/>
      <c r="D3" s="8"/>
      <c r="E3" s="690"/>
      <c r="F3" s="690"/>
      <c r="G3" s="690"/>
      <c r="H3" s="690"/>
      <c r="I3" s="607"/>
      <c r="J3" s="690"/>
      <c r="K3" s="690"/>
      <c r="L3" s="690"/>
      <c r="M3" s="690"/>
      <c r="N3" s="690"/>
      <c r="O3" s="690"/>
      <c r="P3" s="690"/>
      <c r="Q3" s="690" t="s">
        <v>73</v>
      </c>
      <c r="R3" s="8"/>
      <c r="S3" s="4"/>
    </row>
    <row r="4" spans="1:21" s="12" customFormat="1" ht="13.5" customHeight="1" thickBot="1">
      <c r="A4" s="11"/>
      <c r="B4" s="269"/>
      <c r="C4" s="454" t="s">
        <v>218</v>
      </c>
      <c r="D4" s="608"/>
      <c r="E4" s="608"/>
      <c r="F4" s="608"/>
      <c r="G4" s="608"/>
      <c r="H4" s="608"/>
      <c r="I4" s="608"/>
      <c r="J4" s="608"/>
      <c r="K4" s="608"/>
      <c r="L4" s="608"/>
      <c r="M4" s="608"/>
      <c r="N4" s="608"/>
      <c r="O4" s="608"/>
      <c r="P4" s="608"/>
      <c r="Q4" s="609"/>
      <c r="R4" s="8"/>
      <c r="S4" s="11"/>
    </row>
    <row r="5" spans="1:21" ht="4.5" customHeight="1">
      <c r="A5" s="4"/>
      <c r="B5" s="270"/>
      <c r="C5" s="1621" t="s">
        <v>78</v>
      </c>
      <c r="D5" s="1621"/>
      <c r="E5" s="1622"/>
      <c r="F5" s="1622"/>
      <c r="G5" s="1622"/>
      <c r="H5" s="1622"/>
      <c r="I5" s="1622"/>
      <c r="J5" s="1622"/>
      <c r="K5" s="1622"/>
      <c r="L5" s="1622"/>
      <c r="M5" s="1622"/>
      <c r="N5" s="1622"/>
      <c r="O5" s="694"/>
      <c r="P5" s="694"/>
      <c r="Q5" s="694"/>
      <c r="R5" s="8"/>
      <c r="S5" s="4"/>
    </row>
    <row r="6" spans="1:21" ht="12" customHeight="1">
      <c r="A6" s="4"/>
      <c r="B6" s="270"/>
      <c r="C6" s="1621"/>
      <c r="D6" s="1621"/>
      <c r="E6" s="1623" t="str">
        <f>+'11desemprego_IEFP'!E6:O6</f>
        <v>2014</v>
      </c>
      <c r="F6" s="1623"/>
      <c r="G6" s="1623"/>
      <c r="H6" s="1623"/>
      <c r="I6" s="1623"/>
      <c r="J6" s="1623"/>
      <c r="K6" s="1623"/>
      <c r="L6" s="1623"/>
      <c r="M6" s="1623"/>
      <c r="N6" s="1623"/>
      <c r="O6" s="1477"/>
      <c r="P6" s="1477" t="str">
        <f>+'11desemprego_IEFP'!P6</f>
        <v>2015</v>
      </c>
      <c r="Q6" s="1477"/>
      <c r="R6" s="8"/>
      <c r="S6" s="4"/>
    </row>
    <row r="7" spans="1:21">
      <c r="A7" s="4"/>
      <c r="B7" s="270"/>
      <c r="C7" s="697"/>
      <c r="D7" s="697"/>
      <c r="E7" s="691" t="s">
        <v>103</v>
      </c>
      <c r="F7" s="809" t="s">
        <v>102</v>
      </c>
      <c r="G7" s="809" t="s">
        <v>101</v>
      </c>
      <c r="H7" s="809" t="s">
        <v>100</v>
      </c>
      <c r="I7" s="809" t="s">
        <v>99</v>
      </c>
      <c r="J7" s="809" t="s">
        <v>98</v>
      </c>
      <c r="K7" s="809" t="s">
        <v>97</v>
      </c>
      <c r="L7" s="809" t="s">
        <v>96</v>
      </c>
      <c r="M7" s="809" t="s">
        <v>95</v>
      </c>
      <c r="N7" s="809" t="s">
        <v>94</v>
      </c>
      <c r="O7" s="809" t="s">
        <v>93</v>
      </c>
      <c r="P7" s="809" t="s">
        <v>104</v>
      </c>
      <c r="Q7" s="809" t="s">
        <v>103</v>
      </c>
      <c r="R7" s="694"/>
      <c r="S7" s="4"/>
    </row>
    <row r="8" spans="1:21" s="595" customFormat="1" ht="15" customHeight="1">
      <c r="A8" s="124"/>
      <c r="B8" s="271"/>
      <c r="C8" s="1616" t="s">
        <v>68</v>
      </c>
      <c r="D8" s="1616"/>
      <c r="E8" s="610">
        <v>56070</v>
      </c>
      <c r="F8" s="611">
        <v>52611</v>
      </c>
      <c r="G8" s="611">
        <v>49703</v>
      </c>
      <c r="H8" s="611">
        <v>50564</v>
      </c>
      <c r="I8" s="611">
        <v>57542</v>
      </c>
      <c r="J8" s="611">
        <v>54394</v>
      </c>
      <c r="K8" s="611">
        <v>76700</v>
      </c>
      <c r="L8" s="611">
        <v>73375</v>
      </c>
      <c r="M8" s="611">
        <v>62788</v>
      </c>
      <c r="N8" s="611">
        <v>56648</v>
      </c>
      <c r="O8" s="611">
        <v>68881</v>
      </c>
      <c r="P8" s="611">
        <v>55675</v>
      </c>
      <c r="Q8" s="611">
        <v>60610</v>
      </c>
      <c r="R8" s="596"/>
      <c r="S8" s="124"/>
      <c r="U8" s="908"/>
    </row>
    <row r="9" spans="1:21" s="605" customFormat="1" ht="11.25" customHeight="1">
      <c r="A9" s="612"/>
      <c r="B9" s="613"/>
      <c r="C9" s="614"/>
      <c r="D9" s="530" t="s">
        <v>192</v>
      </c>
      <c r="E9" s="185">
        <v>19434</v>
      </c>
      <c r="F9" s="195">
        <v>18251</v>
      </c>
      <c r="G9" s="195">
        <v>17282</v>
      </c>
      <c r="H9" s="195">
        <v>17765</v>
      </c>
      <c r="I9" s="195">
        <v>20842</v>
      </c>
      <c r="J9" s="195">
        <v>20285</v>
      </c>
      <c r="K9" s="195">
        <v>27734</v>
      </c>
      <c r="L9" s="195">
        <v>24362</v>
      </c>
      <c r="M9" s="195">
        <v>19926</v>
      </c>
      <c r="N9" s="195">
        <v>19448</v>
      </c>
      <c r="O9" s="195">
        <v>23211</v>
      </c>
      <c r="P9" s="195">
        <v>19091</v>
      </c>
      <c r="Q9" s="195">
        <v>21181</v>
      </c>
      <c r="R9" s="615"/>
      <c r="S9" s="612"/>
    </row>
    <row r="10" spans="1:21" s="605" customFormat="1" ht="11.25" customHeight="1">
      <c r="A10" s="612"/>
      <c r="B10" s="613"/>
      <c r="C10" s="614"/>
      <c r="D10" s="530" t="s">
        <v>193</v>
      </c>
      <c r="E10" s="185">
        <v>10703</v>
      </c>
      <c r="F10" s="195">
        <v>9994</v>
      </c>
      <c r="G10" s="195">
        <v>9625</v>
      </c>
      <c r="H10" s="195">
        <v>10187</v>
      </c>
      <c r="I10" s="195">
        <v>11801</v>
      </c>
      <c r="J10" s="195">
        <v>11109</v>
      </c>
      <c r="K10" s="195">
        <v>15505</v>
      </c>
      <c r="L10" s="195">
        <v>14447</v>
      </c>
      <c r="M10" s="195">
        <v>11485</v>
      </c>
      <c r="N10" s="195">
        <v>11464</v>
      </c>
      <c r="O10" s="195">
        <v>13530</v>
      </c>
      <c r="P10" s="195">
        <v>10397</v>
      </c>
      <c r="Q10" s="195">
        <v>11569</v>
      </c>
      <c r="R10" s="615"/>
      <c r="S10" s="612"/>
    </row>
    <row r="11" spans="1:21" s="605" customFormat="1" ht="11.25" customHeight="1">
      <c r="A11" s="612"/>
      <c r="B11" s="613"/>
      <c r="C11" s="614"/>
      <c r="D11" s="530" t="s">
        <v>194</v>
      </c>
      <c r="E11" s="185">
        <v>16217</v>
      </c>
      <c r="F11" s="195">
        <v>15524</v>
      </c>
      <c r="G11" s="195">
        <v>14673</v>
      </c>
      <c r="H11" s="195">
        <v>14174</v>
      </c>
      <c r="I11" s="195">
        <v>15196</v>
      </c>
      <c r="J11" s="195">
        <v>14281</v>
      </c>
      <c r="K11" s="195">
        <v>19645</v>
      </c>
      <c r="L11" s="195">
        <v>18665</v>
      </c>
      <c r="M11" s="195">
        <v>14677</v>
      </c>
      <c r="N11" s="195">
        <v>14221</v>
      </c>
      <c r="O11" s="195">
        <v>18607</v>
      </c>
      <c r="P11" s="195">
        <v>16148</v>
      </c>
      <c r="Q11" s="195">
        <v>17176</v>
      </c>
      <c r="R11" s="615"/>
      <c r="S11" s="612"/>
    </row>
    <row r="12" spans="1:21" s="605" customFormat="1" ht="11.25" customHeight="1">
      <c r="A12" s="612"/>
      <c r="B12" s="613"/>
      <c r="C12" s="614"/>
      <c r="D12" s="530" t="s">
        <v>195</v>
      </c>
      <c r="E12" s="185">
        <v>4331</v>
      </c>
      <c r="F12" s="195">
        <v>4174</v>
      </c>
      <c r="G12" s="195">
        <v>3683</v>
      </c>
      <c r="H12" s="195">
        <v>4060</v>
      </c>
      <c r="I12" s="195">
        <v>4847</v>
      </c>
      <c r="J12" s="195">
        <v>4301</v>
      </c>
      <c r="K12" s="195">
        <v>6298</v>
      </c>
      <c r="L12" s="195">
        <v>6606</v>
      </c>
      <c r="M12" s="195">
        <v>4910</v>
      </c>
      <c r="N12" s="195">
        <v>4791</v>
      </c>
      <c r="O12" s="195">
        <v>5669</v>
      </c>
      <c r="P12" s="195">
        <v>4384</v>
      </c>
      <c r="Q12" s="195">
        <v>4917</v>
      </c>
      <c r="R12" s="615"/>
      <c r="S12" s="612"/>
    </row>
    <row r="13" spans="1:21" s="605" customFormat="1" ht="11.25" customHeight="1">
      <c r="A13" s="612"/>
      <c r="B13" s="613"/>
      <c r="C13" s="614"/>
      <c r="D13" s="530" t="s">
        <v>196</v>
      </c>
      <c r="E13" s="185">
        <v>2826</v>
      </c>
      <c r="F13" s="195">
        <v>2461</v>
      </c>
      <c r="G13" s="195">
        <v>2339</v>
      </c>
      <c r="H13" s="195">
        <v>2216</v>
      </c>
      <c r="I13" s="195">
        <v>2386</v>
      </c>
      <c r="J13" s="195">
        <v>2069</v>
      </c>
      <c r="K13" s="195">
        <v>3937</v>
      </c>
      <c r="L13" s="195">
        <v>5625</v>
      </c>
      <c r="M13" s="195">
        <v>8755</v>
      </c>
      <c r="N13" s="195">
        <v>4511</v>
      </c>
      <c r="O13" s="195">
        <v>4456</v>
      </c>
      <c r="P13" s="195">
        <v>3012</v>
      </c>
      <c r="Q13" s="195">
        <v>2984</v>
      </c>
      <c r="R13" s="615"/>
      <c r="S13" s="612"/>
    </row>
    <row r="14" spans="1:21" s="605" customFormat="1" ht="11.25" customHeight="1">
      <c r="A14" s="612"/>
      <c r="B14" s="613"/>
      <c r="C14" s="614"/>
      <c r="D14" s="530" t="s">
        <v>132</v>
      </c>
      <c r="E14" s="185">
        <v>1344</v>
      </c>
      <c r="F14" s="195">
        <v>1215</v>
      </c>
      <c r="G14" s="195">
        <v>1127</v>
      </c>
      <c r="H14" s="195">
        <v>1102</v>
      </c>
      <c r="I14" s="195">
        <v>1110</v>
      </c>
      <c r="J14" s="195">
        <v>1051</v>
      </c>
      <c r="K14" s="195">
        <v>1739</v>
      </c>
      <c r="L14" s="195">
        <v>1862</v>
      </c>
      <c r="M14" s="195">
        <v>1507</v>
      </c>
      <c r="N14" s="195">
        <v>1155</v>
      </c>
      <c r="O14" s="195">
        <v>1697</v>
      </c>
      <c r="P14" s="195">
        <v>1398</v>
      </c>
      <c r="Q14" s="195">
        <v>1474</v>
      </c>
      <c r="R14" s="615"/>
      <c r="S14" s="612"/>
    </row>
    <row r="15" spans="1:21" s="605" customFormat="1" ht="11.25" customHeight="1">
      <c r="A15" s="612"/>
      <c r="B15" s="613"/>
      <c r="C15" s="614"/>
      <c r="D15" s="530" t="s">
        <v>133</v>
      </c>
      <c r="E15" s="185">
        <v>1215</v>
      </c>
      <c r="F15" s="195">
        <v>992</v>
      </c>
      <c r="G15" s="195">
        <v>974</v>
      </c>
      <c r="H15" s="195">
        <v>1060</v>
      </c>
      <c r="I15" s="195">
        <v>1360</v>
      </c>
      <c r="J15" s="195">
        <v>1298</v>
      </c>
      <c r="K15" s="195">
        <v>1842</v>
      </c>
      <c r="L15" s="195">
        <v>1808</v>
      </c>
      <c r="M15" s="195">
        <v>1528</v>
      </c>
      <c r="N15" s="195">
        <v>1058</v>
      </c>
      <c r="O15" s="195">
        <v>1711</v>
      </c>
      <c r="P15" s="195">
        <v>1245</v>
      </c>
      <c r="Q15" s="195">
        <v>1309</v>
      </c>
      <c r="R15" s="615"/>
      <c r="S15" s="612"/>
    </row>
    <row r="16" spans="1:21" s="621" customFormat="1" ht="15" customHeight="1">
      <c r="A16" s="616"/>
      <c r="B16" s="617"/>
      <c r="C16" s="1616" t="s">
        <v>307</v>
      </c>
      <c r="D16" s="1616"/>
      <c r="E16" s="618"/>
      <c r="F16" s="619"/>
      <c r="G16" s="619"/>
      <c r="H16" s="619"/>
      <c r="I16" s="619"/>
      <c r="J16" s="619"/>
      <c r="K16" s="619"/>
      <c r="L16" s="619"/>
      <c r="M16" s="619"/>
      <c r="N16" s="619"/>
      <c r="O16" s="619"/>
      <c r="P16" s="619"/>
      <c r="Q16" s="619"/>
      <c r="R16" s="620"/>
      <c r="S16" s="616"/>
    </row>
    <row r="17" spans="1:35" s="605" customFormat="1" ht="12" customHeight="1">
      <c r="A17" s="612"/>
      <c r="B17" s="613"/>
      <c r="C17" s="614"/>
      <c r="D17" s="126" t="s">
        <v>596</v>
      </c>
      <c r="E17" s="195">
        <v>7065</v>
      </c>
      <c r="F17" s="195">
        <v>6653</v>
      </c>
      <c r="G17" s="195">
        <v>6229</v>
      </c>
      <c r="H17" s="195">
        <v>5455</v>
      </c>
      <c r="I17" s="195">
        <v>6018</v>
      </c>
      <c r="J17" s="195">
        <v>5449</v>
      </c>
      <c r="K17" s="195">
        <v>8392</v>
      </c>
      <c r="L17" s="195">
        <v>8964</v>
      </c>
      <c r="M17" s="195">
        <v>6930</v>
      </c>
      <c r="N17" s="195">
        <v>5221</v>
      </c>
      <c r="O17" s="195">
        <v>8381</v>
      </c>
      <c r="P17" s="195">
        <v>6912</v>
      </c>
      <c r="Q17" s="195">
        <v>7464</v>
      </c>
      <c r="R17" s="615"/>
      <c r="S17" s="612"/>
      <c r="U17" s="621"/>
      <c r="V17" s="621"/>
      <c r="W17" s="621"/>
      <c r="X17" s="621"/>
      <c r="Y17" s="621"/>
      <c r="Z17" s="621"/>
      <c r="AA17" s="621"/>
      <c r="AB17" s="621"/>
      <c r="AC17" s="621"/>
      <c r="AD17" s="621"/>
    </row>
    <row r="18" spans="1:35" s="605" customFormat="1" ht="12" customHeight="1">
      <c r="A18" s="612"/>
      <c r="B18" s="613"/>
      <c r="C18" s="614"/>
      <c r="D18" s="126" t="s">
        <v>597</v>
      </c>
      <c r="E18" s="195">
        <v>4756</v>
      </c>
      <c r="F18" s="195">
        <v>4384</v>
      </c>
      <c r="G18" s="195">
        <v>4302</v>
      </c>
      <c r="H18" s="195">
        <v>3991</v>
      </c>
      <c r="I18" s="195">
        <v>4527</v>
      </c>
      <c r="J18" s="195">
        <v>4749</v>
      </c>
      <c r="K18" s="195">
        <v>5219</v>
      </c>
      <c r="L18" s="195">
        <v>5838</v>
      </c>
      <c r="M18" s="195">
        <v>5080</v>
      </c>
      <c r="N18" s="195">
        <v>5135</v>
      </c>
      <c r="O18" s="195">
        <v>5696</v>
      </c>
      <c r="P18" s="195">
        <v>4808</v>
      </c>
      <c r="Q18" s="195">
        <v>5158</v>
      </c>
      <c r="R18" s="615"/>
      <c r="S18" s="612"/>
      <c r="U18" s="621"/>
      <c r="V18" s="621"/>
      <c r="W18" s="621"/>
      <c r="X18" s="621"/>
      <c r="Y18" s="621"/>
      <c r="Z18" s="621"/>
      <c r="AA18" s="621"/>
      <c r="AB18" s="621"/>
      <c r="AC18" s="621"/>
      <c r="AD18" s="621"/>
    </row>
    <row r="19" spans="1:35" s="605" customFormat="1" ht="12" customHeight="1">
      <c r="A19" s="612"/>
      <c r="B19" s="613"/>
      <c r="C19" s="614"/>
      <c r="D19" s="126" t="s">
        <v>598</v>
      </c>
      <c r="E19" s="195">
        <v>4129</v>
      </c>
      <c r="F19" s="195">
        <v>3780</v>
      </c>
      <c r="G19" s="195">
        <v>3574</v>
      </c>
      <c r="H19" s="195">
        <v>3236</v>
      </c>
      <c r="I19" s="195">
        <v>3503</v>
      </c>
      <c r="J19" s="195">
        <v>3353</v>
      </c>
      <c r="K19" s="195">
        <v>4074</v>
      </c>
      <c r="L19" s="195">
        <v>5233</v>
      </c>
      <c r="M19" s="195">
        <v>5173</v>
      </c>
      <c r="N19" s="195">
        <v>3503</v>
      </c>
      <c r="O19" s="195">
        <v>4425</v>
      </c>
      <c r="P19" s="195">
        <v>3772</v>
      </c>
      <c r="Q19" s="195">
        <v>4004</v>
      </c>
      <c r="R19" s="615"/>
      <c r="S19" s="612"/>
      <c r="U19" s="621"/>
      <c r="V19" s="621"/>
      <c r="W19" s="621"/>
      <c r="X19" s="621"/>
      <c r="Y19" s="621"/>
      <c r="Z19" s="621"/>
      <c r="AA19" s="621"/>
      <c r="AB19" s="621"/>
      <c r="AC19" s="621"/>
      <c r="AD19" s="621"/>
    </row>
    <row r="20" spans="1:35" s="605" customFormat="1" ht="12" customHeight="1">
      <c r="A20" s="612"/>
      <c r="B20" s="613"/>
      <c r="C20" s="614"/>
      <c r="D20" s="126" t="s">
        <v>599</v>
      </c>
      <c r="E20" s="195">
        <v>4245</v>
      </c>
      <c r="F20" s="195">
        <v>3987</v>
      </c>
      <c r="G20" s="195">
        <v>3704</v>
      </c>
      <c r="H20" s="195">
        <v>3391</v>
      </c>
      <c r="I20" s="195">
        <v>3599</v>
      </c>
      <c r="J20" s="195">
        <v>3778</v>
      </c>
      <c r="K20" s="195">
        <v>3951</v>
      </c>
      <c r="L20" s="195">
        <v>4380</v>
      </c>
      <c r="M20" s="195">
        <v>4079</v>
      </c>
      <c r="N20" s="195">
        <v>4687</v>
      </c>
      <c r="O20" s="195">
        <v>4744</v>
      </c>
      <c r="P20" s="195">
        <v>3804</v>
      </c>
      <c r="Q20" s="195">
        <v>3868</v>
      </c>
      <c r="R20" s="615"/>
      <c r="S20" s="612"/>
      <c r="U20" s="621"/>
      <c r="V20" s="621"/>
      <c r="W20" s="621"/>
      <c r="X20" s="621"/>
      <c r="Y20" s="621"/>
      <c r="Z20" s="621"/>
      <c r="AA20" s="621"/>
      <c r="AB20" s="621"/>
      <c r="AC20" s="621"/>
      <c r="AD20" s="621"/>
    </row>
    <row r="21" spans="1:35" s="605" customFormat="1" ht="11.25" customHeight="1">
      <c r="A21" s="612"/>
      <c r="B21" s="613"/>
      <c r="C21" s="614"/>
      <c r="D21" s="126" t="s">
        <v>600</v>
      </c>
      <c r="E21" s="195">
        <v>3379</v>
      </c>
      <c r="F21" s="195">
        <v>3079</v>
      </c>
      <c r="G21" s="195">
        <v>2774</v>
      </c>
      <c r="H21" s="195">
        <v>3094</v>
      </c>
      <c r="I21" s="195">
        <v>2745</v>
      </c>
      <c r="J21" s="195">
        <v>2432</v>
      </c>
      <c r="K21" s="195">
        <v>3545</v>
      </c>
      <c r="L21" s="195">
        <v>4681</v>
      </c>
      <c r="M21" s="195">
        <v>5493</v>
      </c>
      <c r="N21" s="195">
        <v>3702</v>
      </c>
      <c r="O21" s="195">
        <v>4273</v>
      </c>
      <c r="P21" s="195">
        <v>3303</v>
      </c>
      <c r="Q21" s="195">
        <v>3524</v>
      </c>
      <c r="R21" s="615"/>
      <c r="S21" s="612"/>
      <c r="U21" s="621"/>
      <c r="V21" s="621"/>
      <c r="W21" s="621"/>
      <c r="X21" s="621"/>
      <c r="Y21" s="621"/>
      <c r="Z21" s="621"/>
      <c r="AA21" s="621"/>
      <c r="AB21" s="621"/>
      <c r="AC21" s="621"/>
      <c r="AD21" s="621"/>
    </row>
    <row r="22" spans="1:35" s="605" customFormat="1" ht="15" customHeight="1">
      <c r="A22" s="612"/>
      <c r="B22" s="613"/>
      <c r="C22" s="1616" t="s">
        <v>219</v>
      </c>
      <c r="D22" s="1616"/>
      <c r="E22" s="610">
        <v>8326</v>
      </c>
      <c r="F22" s="611">
        <v>6962</v>
      </c>
      <c r="G22" s="611">
        <v>6743</v>
      </c>
      <c r="H22" s="611">
        <v>6560</v>
      </c>
      <c r="I22" s="611">
        <v>9621</v>
      </c>
      <c r="J22" s="611">
        <v>9759</v>
      </c>
      <c r="K22" s="611">
        <v>14460</v>
      </c>
      <c r="L22" s="611">
        <v>12352</v>
      </c>
      <c r="M22" s="611">
        <v>8524</v>
      </c>
      <c r="N22" s="611">
        <v>6386</v>
      </c>
      <c r="O22" s="611">
        <v>9479</v>
      </c>
      <c r="P22" s="611">
        <v>8317</v>
      </c>
      <c r="Q22" s="611">
        <v>9121</v>
      </c>
      <c r="R22" s="615"/>
      <c r="S22" s="612"/>
      <c r="U22" s="621"/>
      <c r="V22" s="621"/>
      <c r="W22" s="621"/>
      <c r="X22" s="621"/>
      <c r="Y22" s="621"/>
      <c r="Z22" s="621"/>
      <c r="AA22" s="621"/>
      <c r="AB22" s="621"/>
      <c r="AC22" s="621"/>
      <c r="AD22" s="621"/>
    </row>
    <row r="23" spans="1:35" s="621" customFormat="1" ht="12" customHeight="1">
      <c r="A23" s="616"/>
      <c r="B23" s="617"/>
      <c r="C23" s="1616" t="s">
        <v>308</v>
      </c>
      <c r="D23" s="1616"/>
      <c r="E23" s="610">
        <v>47744</v>
      </c>
      <c r="F23" s="611">
        <v>45649</v>
      </c>
      <c r="G23" s="611">
        <v>42960</v>
      </c>
      <c r="H23" s="611">
        <v>44004</v>
      </c>
      <c r="I23" s="611">
        <v>47921</v>
      </c>
      <c r="J23" s="611">
        <v>44635</v>
      </c>
      <c r="K23" s="611">
        <v>62240</v>
      </c>
      <c r="L23" s="611">
        <v>61023</v>
      </c>
      <c r="M23" s="611">
        <v>54264</v>
      </c>
      <c r="N23" s="611">
        <v>50262</v>
      </c>
      <c r="O23" s="611">
        <v>59402</v>
      </c>
      <c r="P23" s="611">
        <v>47358</v>
      </c>
      <c r="Q23" s="611">
        <v>51489</v>
      </c>
      <c r="R23" s="622"/>
      <c r="S23" s="616"/>
      <c r="U23" s="909"/>
      <c r="AE23" s="605"/>
      <c r="AF23" s="605"/>
      <c r="AG23" s="605"/>
      <c r="AH23" s="605"/>
      <c r="AI23" s="605"/>
    </row>
    <row r="24" spans="1:35" s="605" customFormat="1" ht="12.75" customHeight="1">
      <c r="A24" s="612"/>
      <c r="B24" s="623"/>
      <c r="C24" s="614"/>
      <c r="D24" s="536" t="s">
        <v>363</v>
      </c>
      <c r="E24" s="185">
        <v>2153</v>
      </c>
      <c r="F24" s="195">
        <v>1807</v>
      </c>
      <c r="G24" s="195">
        <v>1669</v>
      </c>
      <c r="H24" s="195">
        <v>2049</v>
      </c>
      <c r="I24" s="195">
        <v>2251</v>
      </c>
      <c r="J24" s="195">
        <v>2142</v>
      </c>
      <c r="K24" s="195">
        <v>2443</v>
      </c>
      <c r="L24" s="195">
        <v>4063</v>
      </c>
      <c r="M24" s="195">
        <v>2613</v>
      </c>
      <c r="N24" s="195">
        <v>2509</v>
      </c>
      <c r="O24" s="195">
        <v>2821</v>
      </c>
      <c r="P24" s="195">
        <v>2152</v>
      </c>
      <c r="Q24" s="195">
        <v>2260</v>
      </c>
      <c r="R24" s="615"/>
      <c r="S24" s="612"/>
      <c r="U24" s="621"/>
      <c r="V24" s="621"/>
      <c r="W24" s="621"/>
      <c r="X24" s="621"/>
      <c r="Y24" s="621"/>
      <c r="Z24" s="621"/>
      <c r="AA24" s="621"/>
      <c r="AB24" s="621"/>
      <c r="AC24" s="621"/>
      <c r="AD24" s="621"/>
    </row>
    <row r="25" spans="1:35" s="605" customFormat="1" ht="11.25" customHeight="1">
      <c r="A25" s="612"/>
      <c r="B25" s="623"/>
      <c r="C25" s="614"/>
      <c r="D25" s="536" t="s">
        <v>220</v>
      </c>
      <c r="E25" s="185">
        <v>12426</v>
      </c>
      <c r="F25" s="195">
        <v>11349</v>
      </c>
      <c r="G25" s="195">
        <v>11104</v>
      </c>
      <c r="H25" s="195">
        <v>9762</v>
      </c>
      <c r="I25" s="195">
        <v>10804</v>
      </c>
      <c r="J25" s="195">
        <v>10087</v>
      </c>
      <c r="K25" s="195">
        <v>12209</v>
      </c>
      <c r="L25" s="195">
        <v>13165</v>
      </c>
      <c r="M25" s="195">
        <v>11703</v>
      </c>
      <c r="N25" s="195">
        <v>12690</v>
      </c>
      <c r="O25" s="195">
        <v>14328</v>
      </c>
      <c r="P25" s="195">
        <v>11618</v>
      </c>
      <c r="Q25" s="195">
        <v>12451</v>
      </c>
      <c r="R25" s="615"/>
      <c r="S25" s="612"/>
      <c r="U25" s="621"/>
      <c r="V25" s="621"/>
      <c r="W25" s="621"/>
      <c r="X25" s="621"/>
      <c r="Y25" s="621"/>
      <c r="Z25" s="621"/>
      <c r="AA25" s="621"/>
      <c r="AB25" s="621"/>
      <c r="AC25" s="621"/>
      <c r="AD25" s="621"/>
    </row>
    <row r="26" spans="1:35" s="605" customFormat="1" ht="11.25" customHeight="1">
      <c r="A26" s="612"/>
      <c r="B26" s="623"/>
      <c r="C26" s="614"/>
      <c r="D26" s="536" t="s">
        <v>168</v>
      </c>
      <c r="E26" s="185">
        <v>33028</v>
      </c>
      <c r="F26" s="195">
        <v>32351</v>
      </c>
      <c r="G26" s="195">
        <v>30039</v>
      </c>
      <c r="H26" s="195">
        <v>32086</v>
      </c>
      <c r="I26" s="195">
        <v>34692</v>
      </c>
      <c r="J26" s="195">
        <v>32217</v>
      </c>
      <c r="K26" s="195">
        <v>47287</v>
      </c>
      <c r="L26" s="195">
        <v>43522</v>
      </c>
      <c r="M26" s="195">
        <v>39726</v>
      </c>
      <c r="N26" s="195">
        <v>34866</v>
      </c>
      <c r="O26" s="195">
        <v>42002</v>
      </c>
      <c r="P26" s="195">
        <v>33379</v>
      </c>
      <c r="Q26" s="195">
        <v>36568</v>
      </c>
      <c r="R26" s="615"/>
      <c r="S26" s="612"/>
      <c r="U26" s="621"/>
      <c r="V26" s="621"/>
      <c r="W26" s="621"/>
      <c r="X26" s="621"/>
      <c r="Y26" s="621"/>
      <c r="Z26" s="621"/>
      <c r="AA26" s="621"/>
      <c r="AB26" s="621"/>
      <c r="AC26" s="621"/>
      <c r="AD26" s="621"/>
    </row>
    <row r="27" spans="1:35" s="605" customFormat="1" ht="11.25" customHeight="1">
      <c r="A27" s="612"/>
      <c r="B27" s="623"/>
      <c r="C27" s="614"/>
      <c r="D27" s="536" t="s">
        <v>221</v>
      </c>
      <c r="E27" s="185">
        <v>137</v>
      </c>
      <c r="F27" s="195">
        <v>142</v>
      </c>
      <c r="G27" s="195">
        <v>148</v>
      </c>
      <c r="H27" s="195">
        <v>107</v>
      </c>
      <c r="I27" s="195">
        <v>174</v>
      </c>
      <c r="J27" s="195">
        <v>189</v>
      </c>
      <c r="K27" s="195">
        <v>301</v>
      </c>
      <c r="L27" s="195">
        <v>273</v>
      </c>
      <c r="M27" s="195">
        <v>222</v>
      </c>
      <c r="N27" s="195">
        <v>197</v>
      </c>
      <c r="O27" s="195">
        <v>251</v>
      </c>
      <c r="P27" s="195">
        <v>209</v>
      </c>
      <c r="Q27" s="195">
        <v>210</v>
      </c>
      <c r="R27" s="615"/>
      <c r="S27" s="612"/>
      <c r="U27" s="621"/>
      <c r="V27" s="621"/>
      <c r="W27" s="621"/>
      <c r="X27" s="621"/>
      <c r="Y27" s="621"/>
      <c r="Z27" s="621"/>
      <c r="AA27" s="621"/>
      <c r="AB27" s="621"/>
      <c r="AC27" s="621"/>
      <c r="AD27" s="621"/>
    </row>
    <row r="28" spans="1:35" ht="10.5" customHeight="1" thickBot="1">
      <c r="A28" s="4"/>
      <c r="B28" s="270"/>
      <c r="C28" s="624"/>
      <c r="D28" s="18"/>
      <c r="E28" s="690"/>
      <c r="F28" s="690"/>
      <c r="G28" s="690"/>
      <c r="H28" s="690"/>
      <c r="I28" s="690"/>
      <c r="J28" s="606"/>
      <c r="K28" s="606"/>
      <c r="L28" s="606"/>
      <c r="M28" s="606"/>
      <c r="N28" s="606"/>
      <c r="O28" s="606"/>
      <c r="P28" s="606"/>
      <c r="Q28" s="606"/>
      <c r="R28" s="694"/>
      <c r="S28" s="4"/>
      <c r="U28" s="621"/>
      <c r="V28" s="621"/>
      <c r="W28" s="621"/>
      <c r="X28" s="621"/>
      <c r="Y28" s="621"/>
      <c r="Z28" s="621"/>
      <c r="AA28" s="621"/>
      <c r="AB28" s="621"/>
      <c r="AC28" s="621"/>
      <c r="AD28" s="621"/>
    </row>
    <row r="29" spans="1:35" ht="13.5" customHeight="1" thickBot="1">
      <c r="A29" s="4"/>
      <c r="B29" s="270"/>
      <c r="C29" s="454" t="s">
        <v>222</v>
      </c>
      <c r="D29" s="608"/>
      <c r="E29" s="626"/>
      <c r="F29" s="626"/>
      <c r="G29" s="626"/>
      <c r="H29" s="626"/>
      <c r="I29" s="626"/>
      <c r="J29" s="626"/>
      <c r="K29" s="626"/>
      <c r="L29" s="626"/>
      <c r="M29" s="626"/>
      <c r="N29" s="626"/>
      <c r="O29" s="626"/>
      <c r="P29" s="626"/>
      <c r="Q29" s="627"/>
      <c r="R29" s="694"/>
      <c r="S29" s="4"/>
      <c r="U29" s="621"/>
      <c r="V29" s="621"/>
      <c r="W29" s="621"/>
      <c r="X29" s="621"/>
      <c r="Y29" s="621"/>
      <c r="Z29" s="621"/>
      <c r="AA29" s="621"/>
      <c r="AB29" s="621"/>
      <c r="AC29" s="621"/>
      <c r="AD29" s="621"/>
    </row>
    <row r="30" spans="1:35" ht="9.75" customHeight="1">
      <c r="A30" s="4"/>
      <c r="B30" s="270"/>
      <c r="C30" s="693" t="s">
        <v>78</v>
      </c>
      <c r="D30" s="18"/>
      <c r="E30" s="625"/>
      <c r="F30" s="625"/>
      <c r="G30" s="625"/>
      <c r="H30" s="625"/>
      <c r="I30" s="625"/>
      <c r="J30" s="625"/>
      <c r="K30" s="625"/>
      <c r="L30" s="625"/>
      <c r="M30" s="625"/>
      <c r="N30" s="625"/>
      <c r="O30" s="625"/>
      <c r="P30" s="625"/>
      <c r="Q30" s="628"/>
      <c r="R30" s="694"/>
      <c r="S30" s="4"/>
      <c r="U30" s="621"/>
      <c r="V30" s="621"/>
      <c r="W30" s="621"/>
      <c r="X30" s="621"/>
      <c r="Y30" s="621"/>
      <c r="Z30" s="621"/>
      <c r="AA30" s="621"/>
      <c r="AB30" s="621"/>
      <c r="AC30" s="621"/>
      <c r="AD30" s="621"/>
    </row>
    <row r="31" spans="1:35" ht="15" customHeight="1">
      <c r="A31" s="4"/>
      <c r="B31" s="270"/>
      <c r="C31" s="1616" t="s">
        <v>68</v>
      </c>
      <c r="D31" s="1616"/>
      <c r="E31" s="610">
        <v>15215</v>
      </c>
      <c r="F31" s="611">
        <v>14123</v>
      </c>
      <c r="G31" s="611">
        <v>15643</v>
      </c>
      <c r="H31" s="611">
        <v>13658</v>
      </c>
      <c r="I31" s="611">
        <v>14048</v>
      </c>
      <c r="J31" s="611">
        <v>10402</v>
      </c>
      <c r="K31" s="611">
        <v>16319</v>
      </c>
      <c r="L31" s="611">
        <v>15261</v>
      </c>
      <c r="M31" s="611">
        <v>12642</v>
      </c>
      <c r="N31" s="611">
        <v>10614</v>
      </c>
      <c r="O31" s="611">
        <v>15839</v>
      </c>
      <c r="P31" s="611">
        <v>13668</v>
      </c>
      <c r="Q31" s="611">
        <v>16790</v>
      </c>
      <c r="R31" s="694"/>
      <c r="S31" s="4"/>
      <c r="V31" s="621"/>
    </row>
    <row r="32" spans="1:35" ht="12" customHeight="1">
      <c r="A32" s="4"/>
      <c r="B32" s="270"/>
      <c r="C32" s="541"/>
      <c r="D32" s="530" t="s">
        <v>192</v>
      </c>
      <c r="E32" s="185">
        <v>5697</v>
      </c>
      <c r="F32" s="195">
        <v>5096</v>
      </c>
      <c r="G32" s="195">
        <v>5873</v>
      </c>
      <c r="H32" s="195">
        <v>5068</v>
      </c>
      <c r="I32" s="195">
        <v>5277</v>
      </c>
      <c r="J32" s="195">
        <v>3188</v>
      </c>
      <c r="K32" s="195">
        <v>6752</v>
      </c>
      <c r="L32" s="195">
        <v>5989</v>
      </c>
      <c r="M32" s="195">
        <v>5235</v>
      </c>
      <c r="N32" s="195">
        <v>4179</v>
      </c>
      <c r="O32" s="195">
        <v>5986</v>
      </c>
      <c r="P32" s="195">
        <v>5614</v>
      </c>
      <c r="Q32" s="195">
        <v>5948</v>
      </c>
      <c r="R32" s="694"/>
      <c r="S32" s="4"/>
      <c r="V32" s="621"/>
    </row>
    <row r="33" spans="1:22" ht="12" customHeight="1">
      <c r="A33" s="4"/>
      <c r="B33" s="270"/>
      <c r="C33" s="541"/>
      <c r="D33" s="530" t="s">
        <v>193</v>
      </c>
      <c r="E33" s="185">
        <v>4380</v>
      </c>
      <c r="F33" s="195">
        <v>3914</v>
      </c>
      <c r="G33" s="195">
        <v>4327</v>
      </c>
      <c r="H33" s="195">
        <v>4070</v>
      </c>
      <c r="I33" s="195">
        <v>4344</v>
      </c>
      <c r="J33" s="195">
        <v>3766</v>
      </c>
      <c r="K33" s="195">
        <v>5039</v>
      </c>
      <c r="L33" s="195">
        <v>4567</v>
      </c>
      <c r="M33" s="195">
        <v>3570</v>
      </c>
      <c r="N33" s="195">
        <v>2944</v>
      </c>
      <c r="O33" s="195">
        <v>5257</v>
      </c>
      <c r="P33" s="195">
        <v>3751</v>
      </c>
      <c r="Q33" s="195">
        <v>4460</v>
      </c>
      <c r="R33" s="694"/>
      <c r="S33" s="4"/>
      <c r="V33" s="621"/>
    </row>
    <row r="34" spans="1:22" ht="12" customHeight="1">
      <c r="A34" s="4"/>
      <c r="B34" s="270"/>
      <c r="C34" s="541"/>
      <c r="D34" s="530" t="s">
        <v>59</v>
      </c>
      <c r="E34" s="185">
        <v>2173</v>
      </c>
      <c r="F34" s="195">
        <v>1934</v>
      </c>
      <c r="G34" s="195">
        <v>2122</v>
      </c>
      <c r="H34" s="195">
        <v>1832</v>
      </c>
      <c r="I34" s="195">
        <v>2141</v>
      </c>
      <c r="J34" s="195">
        <v>1635</v>
      </c>
      <c r="K34" s="195">
        <v>2415</v>
      </c>
      <c r="L34" s="195">
        <v>2273</v>
      </c>
      <c r="M34" s="195">
        <v>1857</v>
      </c>
      <c r="N34" s="195">
        <v>1850</v>
      </c>
      <c r="O34" s="195">
        <v>2275</v>
      </c>
      <c r="P34" s="195">
        <v>1897</v>
      </c>
      <c r="Q34" s="195">
        <v>2437</v>
      </c>
      <c r="R34" s="694"/>
      <c r="S34" s="4"/>
      <c r="V34" s="621"/>
    </row>
    <row r="35" spans="1:22" ht="12" customHeight="1">
      <c r="A35" s="4"/>
      <c r="B35" s="270"/>
      <c r="C35" s="541"/>
      <c r="D35" s="530" t="s">
        <v>195</v>
      </c>
      <c r="E35" s="185">
        <v>1426</v>
      </c>
      <c r="F35" s="195">
        <v>1255</v>
      </c>
      <c r="G35" s="195">
        <v>1481</v>
      </c>
      <c r="H35" s="195">
        <v>1310</v>
      </c>
      <c r="I35" s="195">
        <v>1182</v>
      </c>
      <c r="J35" s="195">
        <v>1153</v>
      </c>
      <c r="K35" s="195">
        <v>1345</v>
      </c>
      <c r="L35" s="195">
        <v>1492</v>
      </c>
      <c r="M35" s="195">
        <v>1246</v>
      </c>
      <c r="N35" s="195">
        <v>1035</v>
      </c>
      <c r="O35" s="195">
        <v>1435</v>
      </c>
      <c r="P35" s="195">
        <v>1220</v>
      </c>
      <c r="Q35" s="195">
        <v>1735</v>
      </c>
      <c r="R35" s="694"/>
      <c r="S35" s="4"/>
      <c r="V35" s="621"/>
    </row>
    <row r="36" spans="1:22" ht="12" customHeight="1">
      <c r="A36" s="4"/>
      <c r="B36" s="270"/>
      <c r="C36" s="541"/>
      <c r="D36" s="530" t="s">
        <v>196</v>
      </c>
      <c r="E36" s="185">
        <v>1261</v>
      </c>
      <c r="F36" s="195">
        <v>1632</v>
      </c>
      <c r="G36" s="195">
        <v>1452</v>
      </c>
      <c r="H36" s="195">
        <v>1050</v>
      </c>
      <c r="I36" s="195">
        <v>778</v>
      </c>
      <c r="J36" s="195">
        <v>438</v>
      </c>
      <c r="K36" s="195">
        <v>477</v>
      </c>
      <c r="L36" s="195">
        <v>546</v>
      </c>
      <c r="M36" s="195">
        <v>405</v>
      </c>
      <c r="N36" s="195">
        <v>402</v>
      </c>
      <c r="O36" s="195">
        <v>547</v>
      </c>
      <c r="P36" s="195">
        <v>885</v>
      </c>
      <c r="Q36" s="195">
        <v>1706</v>
      </c>
      <c r="R36" s="694"/>
      <c r="S36" s="4"/>
      <c r="V36" s="621"/>
    </row>
    <row r="37" spans="1:22" ht="12" customHeight="1">
      <c r="A37" s="4"/>
      <c r="B37" s="270"/>
      <c r="C37" s="541"/>
      <c r="D37" s="530" t="s">
        <v>132</v>
      </c>
      <c r="E37" s="185">
        <v>95</v>
      </c>
      <c r="F37" s="195">
        <v>133</v>
      </c>
      <c r="G37" s="195">
        <v>167</v>
      </c>
      <c r="H37" s="195">
        <v>126</v>
      </c>
      <c r="I37" s="195">
        <v>163</v>
      </c>
      <c r="J37" s="195">
        <v>90</v>
      </c>
      <c r="K37" s="195">
        <v>157</v>
      </c>
      <c r="L37" s="195">
        <v>163</v>
      </c>
      <c r="M37" s="195">
        <v>137</v>
      </c>
      <c r="N37" s="195">
        <v>78</v>
      </c>
      <c r="O37" s="195">
        <v>123</v>
      </c>
      <c r="P37" s="195">
        <v>136</v>
      </c>
      <c r="Q37" s="195">
        <v>222</v>
      </c>
      <c r="R37" s="694"/>
      <c r="S37" s="4"/>
      <c r="V37" s="621"/>
    </row>
    <row r="38" spans="1:22" ht="12" customHeight="1">
      <c r="A38" s="4"/>
      <c r="B38" s="270"/>
      <c r="C38" s="541"/>
      <c r="D38" s="530" t="s">
        <v>133</v>
      </c>
      <c r="E38" s="185">
        <v>183</v>
      </c>
      <c r="F38" s="195">
        <v>159</v>
      </c>
      <c r="G38" s="195">
        <v>221</v>
      </c>
      <c r="H38" s="195">
        <v>202</v>
      </c>
      <c r="I38" s="195">
        <v>163</v>
      </c>
      <c r="J38" s="195">
        <v>132</v>
      </c>
      <c r="K38" s="195">
        <v>134</v>
      </c>
      <c r="L38" s="195">
        <v>231</v>
      </c>
      <c r="M38" s="195">
        <v>192</v>
      </c>
      <c r="N38" s="195">
        <v>126</v>
      </c>
      <c r="O38" s="195">
        <v>216</v>
      </c>
      <c r="P38" s="195">
        <v>165</v>
      </c>
      <c r="Q38" s="195">
        <v>282</v>
      </c>
      <c r="R38" s="694"/>
      <c r="S38" s="4"/>
      <c r="V38" s="621"/>
    </row>
    <row r="39" spans="1:22" ht="15" customHeight="1">
      <c r="A39" s="4"/>
      <c r="B39" s="270"/>
      <c r="C39" s="541"/>
      <c r="D39" s="536" t="s">
        <v>363</v>
      </c>
      <c r="E39" s="195">
        <v>999</v>
      </c>
      <c r="F39" s="195">
        <v>883</v>
      </c>
      <c r="G39" s="195">
        <v>868</v>
      </c>
      <c r="H39" s="195">
        <v>547</v>
      </c>
      <c r="I39" s="195">
        <v>553</v>
      </c>
      <c r="J39" s="195">
        <v>647</v>
      </c>
      <c r="K39" s="195">
        <v>654</v>
      </c>
      <c r="L39" s="195">
        <v>626</v>
      </c>
      <c r="M39" s="195">
        <v>635</v>
      </c>
      <c r="N39" s="195">
        <v>612</v>
      </c>
      <c r="O39" s="195">
        <v>908</v>
      </c>
      <c r="P39" s="195">
        <v>633</v>
      </c>
      <c r="Q39" s="195">
        <v>1051</v>
      </c>
      <c r="R39" s="694"/>
      <c r="S39" s="4"/>
      <c r="V39" s="621"/>
    </row>
    <row r="40" spans="1:22" ht="12" customHeight="1">
      <c r="A40" s="4"/>
      <c r="B40" s="270"/>
      <c r="C40" s="541"/>
      <c r="D40" s="536" t="s">
        <v>220</v>
      </c>
      <c r="E40" s="195">
        <v>4585</v>
      </c>
      <c r="F40" s="195">
        <v>3939</v>
      </c>
      <c r="G40" s="195">
        <v>4814</v>
      </c>
      <c r="H40" s="195">
        <v>4033</v>
      </c>
      <c r="I40" s="195">
        <v>4240</v>
      </c>
      <c r="J40" s="195">
        <v>2570</v>
      </c>
      <c r="K40" s="195">
        <v>4742</v>
      </c>
      <c r="L40" s="195">
        <v>4451</v>
      </c>
      <c r="M40" s="195">
        <v>3486</v>
      </c>
      <c r="N40" s="195">
        <v>2830</v>
      </c>
      <c r="O40" s="195">
        <v>4260</v>
      </c>
      <c r="P40" s="195">
        <v>3877</v>
      </c>
      <c r="Q40" s="195">
        <v>4167</v>
      </c>
      <c r="R40" s="694"/>
      <c r="S40" s="4"/>
      <c r="V40" s="621"/>
    </row>
    <row r="41" spans="1:22" ht="12" customHeight="1">
      <c r="A41" s="4"/>
      <c r="B41" s="270"/>
      <c r="C41" s="541"/>
      <c r="D41" s="536" t="s">
        <v>168</v>
      </c>
      <c r="E41" s="195">
        <v>9631</v>
      </c>
      <c r="F41" s="195">
        <v>9299</v>
      </c>
      <c r="G41" s="195">
        <v>9961</v>
      </c>
      <c r="H41" s="195">
        <v>9078</v>
      </c>
      <c r="I41" s="195">
        <v>9255</v>
      </c>
      <c r="J41" s="195">
        <v>7184</v>
      </c>
      <c r="K41" s="195">
        <v>10901</v>
      </c>
      <c r="L41" s="195">
        <v>10184</v>
      </c>
      <c r="M41" s="195">
        <v>8521</v>
      </c>
      <c r="N41" s="195">
        <v>7172</v>
      </c>
      <c r="O41" s="195">
        <v>10670</v>
      </c>
      <c r="P41" s="195">
        <v>9157</v>
      </c>
      <c r="Q41" s="195">
        <v>11569</v>
      </c>
      <c r="R41" s="694"/>
      <c r="S41" s="4"/>
      <c r="V41" s="621"/>
    </row>
    <row r="42" spans="1:22" ht="11.25" customHeight="1">
      <c r="A42" s="4"/>
      <c r="B42" s="270"/>
      <c r="C42" s="541"/>
      <c r="D42" s="536" t="s">
        <v>221</v>
      </c>
      <c r="E42" s="871">
        <v>0</v>
      </c>
      <c r="F42" s="870">
        <v>2</v>
      </c>
      <c r="G42" s="870">
        <v>0</v>
      </c>
      <c r="H42" s="870">
        <v>0</v>
      </c>
      <c r="I42" s="870">
        <v>0</v>
      </c>
      <c r="J42" s="870">
        <v>1</v>
      </c>
      <c r="K42" s="870">
        <v>22</v>
      </c>
      <c r="L42" s="870">
        <v>0</v>
      </c>
      <c r="M42" s="870">
        <v>0</v>
      </c>
      <c r="N42" s="870">
        <v>0</v>
      </c>
      <c r="O42" s="870">
        <v>1</v>
      </c>
      <c r="P42" s="870">
        <v>1</v>
      </c>
      <c r="Q42" s="870">
        <v>3</v>
      </c>
      <c r="R42" s="694"/>
      <c r="S42" s="4"/>
      <c r="V42" s="621"/>
    </row>
    <row r="43" spans="1:22" ht="15" customHeight="1">
      <c r="A43" s="4"/>
      <c r="B43" s="270"/>
      <c r="C43" s="692" t="s">
        <v>309</v>
      </c>
      <c r="D43" s="692"/>
      <c r="E43" s="185"/>
      <c r="F43" s="185"/>
      <c r="G43" s="195"/>
      <c r="H43" s="195"/>
      <c r="I43" s="195"/>
      <c r="J43" s="195"/>
      <c r="K43" s="195"/>
      <c r="L43" s="195"/>
      <c r="M43" s="195"/>
      <c r="N43" s="195"/>
      <c r="O43" s="195"/>
      <c r="P43" s="195"/>
      <c r="Q43" s="195"/>
      <c r="R43" s="694"/>
      <c r="S43" s="4"/>
      <c r="V43" s="621"/>
    </row>
    <row r="44" spans="1:22" ht="12" customHeight="1">
      <c r="A44" s="4"/>
      <c r="B44" s="270"/>
      <c r="C44" s="541"/>
      <c r="D44" s="816" t="s">
        <v>600</v>
      </c>
      <c r="E44" s="195">
        <v>1310</v>
      </c>
      <c r="F44" s="195">
        <v>1619</v>
      </c>
      <c r="G44" s="195">
        <v>1882</v>
      </c>
      <c r="H44" s="195">
        <v>1509</v>
      </c>
      <c r="I44" s="195">
        <v>1447</v>
      </c>
      <c r="J44" s="195">
        <v>826</v>
      </c>
      <c r="K44" s="195">
        <v>1287</v>
      </c>
      <c r="L44" s="195">
        <v>1374</v>
      </c>
      <c r="M44" s="195">
        <v>1039</v>
      </c>
      <c r="N44" s="195">
        <v>1008</v>
      </c>
      <c r="O44" s="195">
        <v>1197</v>
      </c>
      <c r="P44" s="195">
        <v>1422</v>
      </c>
      <c r="Q44" s="195">
        <v>1959</v>
      </c>
      <c r="R44" s="694"/>
      <c r="S44" s="4"/>
      <c r="V44" s="621"/>
    </row>
    <row r="45" spans="1:22" ht="12" customHeight="1">
      <c r="A45" s="4"/>
      <c r="B45" s="270"/>
      <c r="C45" s="541"/>
      <c r="D45" s="816" t="s">
        <v>597</v>
      </c>
      <c r="E45" s="195">
        <v>1399</v>
      </c>
      <c r="F45" s="195">
        <v>1338</v>
      </c>
      <c r="G45" s="195">
        <v>1236</v>
      </c>
      <c r="H45" s="195">
        <v>1217</v>
      </c>
      <c r="I45" s="195">
        <v>1176</v>
      </c>
      <c r="J45" s="195">
        <v>1643</v>
      </c>
      <c r="K45" s="195">
        <v>1411</v>
      </c>
      <c r="L45" s="195">
        <v>1356</v>
      </c>
      <c r="M45" s="195">
        <v>1104</v>
      </c>
      <c r="N45" s="195">
        <v>779</v>
      </c>
      <c r="O45" s="195">
        <v>1552</v>
      </c>
      <c r="P45" s="195">
        <v>988</v>
      </c>
      <c r="Q45" s="195">
        <v>1316</v>
      </c>
      <c r="R45" s="694"/>
      <c r="S45" s="4"/>
      <c r="V45" s="621"/>
    </row>
    <row r="46" spans="1:22" ht="12" customHeight="1">
      <c r="A46" s="4"/>
      <c r="B46" s="270"/>
      <c r="C46" s="541"/>
      <c r="D46" s="816" t="s">
        <v>596</v>
      </c>
      <c r="E46" s="195">
        <v>1335</v>
      </c>
      <c r="F46" s="195">
        <v>1108</v>
      </c>
      <c r="G46" s="195">
        <v>1175</v>
      </c>
      <c r="H46" s="195">
        <v>1208</v>
      </c>
      <c r="I46" s="195">
        <v>1171</v>
      </c>
      <c r="J46" s="195">
        <v>743</v>
      </c>
      <c r="K46" s="195">
        <v>1143</v>
      </c>
      <c r="L46" s="195">
        <v>1270</v>
      </c>
      <c r="M46" s="195">
        <v>1081</v>
      </c>
      <c r="N46" s="195">
        <v>781</v>
      </c>
      <c r="O46" s="195">
        <v>1079</v>
      </c>
      <c r="P46" s="195">
        <v>1147</v>
      </c>
      <c r="Q46" s="195">
        <v>1299</v>
      </c>
      <c r="R46" s="694"/>
      <c r="S46" s="4"/>
      <c r="V46" s="621"/>
    </row>
    <row r="47" spans="1:22" ht="12" customHeight="1">
      <c r="A47" s="4"/>
      <c r="B47" s="270"/>
      <c r="C47" s="541"/>
      <c r="D47" s="816" t="s">
        <v>601</v>
      </c>
      <c r="E47" s="195">
        <v>744</v>
      </c>
      <c r="F47" s="195">
        <v>553</v>
      </c>
      <c r="G47" s="195">
        <v>671</v>
      </c>
      <c r="H47" s="195">
        <v>641</v>
      </c>
      <c r="I47" s="195">
        <v>682</v>
      </c>
      <c r="J47" s="195">
        <v>474</v>
      </c>
      <c r="K47" s="195">
        <v>640</v>
      </c>
      <c r="L47" s="195">
        <v>860</v>
      </c>
      <c r="M47" s="195">
        <v>628</v>
      </c>
      <c r="N47" s="195">
        <v>598</v>
      </c>
      <c r="O47" s="195">
        <v>885</v>
      </c>
      <c r="P47" s="195">
        <v>713</v>
      </c>
      <c r="Q47" s="195">
        <v>915</v>
      </c>
      <c r="R47" s="694"/>
      <c r="S47" s="4"/>
      <c r="V47" s="621"/>
    </row>
    <row r="48" spans="1:22" ht="12" customHeight="1">
      <c r="A48" s="4"/>
      <c r="B48" s="270"/>
      <c r="C48" s="541"/>
      <c r="D48" s="816" t="s">
        <v>602</v>
      </c>
      <c r="E48" s="195">
        <v>987</v>
      </c>
      <c r="F48" s="195">
        <v>786</v>
      </c>
      <c r="G48" s="195">
        <v>983</v>
      </c>
      <c r="H48" s="195">
        <v>754</v>
      </c>
      <c r="I48" s="195">
        <v>784</v>
      </c>
      <c r="J48" s="195">
        <v>480</v>
      </c>
      <c r="K48" s="195">
        <v>880</v>
      </c>
      <c r="L48" s="195">
        <v>842</v>
      </c>
      <c r="M48" s="195">
        <v>646</v>
      </c>
      <c r="N48" s="195">
        <v>544</v>
      </c>
      <c r="O48" s="195">
        <v>801</v>
      </c>
      <c r="P48" s="195">
        <v>740</v>
      </c>
      <c r="Q48" s="195">
        <v>886</v>
      </c>
      <c r="R48" s="694"/>
      <c r="S48" s="4"/>
      <c r="V48" s="621"/>
    </row>
    <row r="49" spans="1:22" ht="15" customHeight="1">
      <c r="A49" s="4"/>
      <c r="B49" s="270"/>
      <c r="C49" s="1616" t="s">
        <v>223</v>
      </c>
      <c r="D49" s="1616"/>
      <c r="E49" s="539">
        <f t="shared" ref="E49:P49" si="0">+E31/E8*100</f>
        <v>27.135723203138934</v>
      </c>
      <c r="F49" s="539">
        <f t="shared" si="0"/>
        <v>26.844196080667544</v>
      </c>
      <c r="G49" s="539">
        <f t="shared" si="0"/>
        <v>31.472949318954591</v>
      </c>
      <c r="H49" s="539">
        <f t="shared" si="0"/>
        <v>27.011312396171189</v>
      </c>
      <c r="I49" s="539">
        <f t="shared" si="0"/>
        <v>24.413471898786973</v>
      </c>
      <c r="J49" s="539">
        <f t="shared" si="0"/>
        <v>19.123432731551272</v>
      </c>
      <c r="K49" s="539">
        <f t="shared" si="0"/>
        <v>21.27640156453716</v>
      </c>
      <c r="L49" s="539">
        <f t="shared" si="0"/>
        <v>20.798637137989779</v>
      </c>
      <c r="M49" s="539">
        <f t="shared" si="0"/>
        <v>20.134420589921643</v>
      </c>
      <c r="N49" s="539">
        <f t="shared" si="0"/>
        <v>18.736760344584098</v>
      </c>
      <c r="O49" s="539">
        <f t="shared" si="0"/>
        <v>22.994730041666063</v>
      </c>
      <c r="P49" s="539">
        <f t="shared" si="0"/>
        <v>24.549618320610687</v>
      </c>
      <c r="Q49" s="539">
        <f>+Q31/Q8*100</f>
        <v>27.70169938953968</v>
      </c>
      <c r="R49" s="694"/>
      <c r="S49" s="4"/>
      <c r="V49" s="621"/>
    </row>
    <row r="50" spans="1:22" ht="11.25" customHeight="1" thickBot="1">
      <c r="A50" s="4"/>
      <c r="B50" s="270"/>
      <c r="C50" s="629"/>
      <c r="D50" s="694"/>
      <c r="E50" s="690"/>
      <c r="F50" s="690"/>
      <c r="G50" s="690"/>
      <c r="H50" s="690"/>
      <c r="I50" s="690"/>
      <c r="J50" s="690"/>
      <c r="K50" s="690"/>
      <c r="L50" s="690"/>
      <c r="M50" s="690"/>
      <c r="N50" s="690"/>
      <c r="O50" s="690"/>
      <c r="P50" s="690"/>
      <c r="Q50" s="606"/>
      <c r="R50" s="694"/>
      <c r="S50" s="4"/>
      <c r="V50" s="621"/>
    </row>
    <row r="51" spans="1:22" s="12" customFormat="1" ht="13.5" customHeight="1" thickBot="1">
      <c r="A51" s="11"/>
      <c r="B51" s="269"/>
      <c r="C51" s="454" t="s">
        <v>224</v>
      </c>
      <c r="D51" s="608"/>
      <c r="E51" s="626"/>
      <c r="F51" s="626"/>
      <c r="G51" s="626"/>
      <c r="H51" s="626"/>
      <c r="I51" s="626"/>
      <c r="J51" s="626"/>
      <c r="K51" s="626"/>
      <c r="L51" s="626"/>
      <c r="M51" s="626"/>
      <c r="N51" s="626"/>
      <c r="O51" s="626"/>
      <c r="P51" s="626"/>
      <c r="Q51" s="627"/>
      <c r="R51" s="694"/>
      <c r="S51" s="11"/>
      <c r="T51" s="125"/>
      <c r="U51" s="125"/>
      <c r="V51" s="621"/>
    </row>
    <row r="52" spans="1:22" ht="9.75" customHeight="1">
      <c r="A52" s="4"/>
      <c r="B52" s="270"/>
      <c r="C52" s="693" t="s">
        <v>78</v>
      </c>
      <c r="D52" s="630"/>
      <c r="E52" s="625"/>
      <c r="F52" s="625"/>
      <c r="G52" s="625"/>
      <c r="H52" s="625"/>
      <c r="I52" s="625"/>
      <c r="J52" s="625"/>
      <c r="K52" s="625"/>
      <c r="L52" s="625"/>
      <c r="M52" s="625"/>
      <c r="N52" s="625"/>
      <c r="O52" s="625"/>
      <c r="P52" s="625"/>
      <c r="Q52" s="628"/>
      <c r="R52" s="694"/>
      <c r="S52" s="4"/>
      <c r="V52" s="621"/>
    </row>
    <row r="53" spans="1:22" ht="15" customHeight="1">
      <c r="A53" s="4"/>
      <c r="B53" s="270"/>
      <c r="C53" s="1616" t="s">
        <v>68</v>
      </c>
      <c r="D53" s="1616"/>
      <c r="E53" s="610">
        <v>8692</v>
      </c>
      <c r="F53" s="611">
        <v>9457</v>
      </c>
      <c r="G53" s="611">
        <v>9704</v>
      </c>
      <c r="H53" s="611">
        <v>8675</v>
      </c>
      <c r="I53" s="611">
        <v>8783</v>
      </c>
      <c r="J53" s="611">
        <v>6931</v>
      </c>
      <c r="K53" s="611">
        <v>9706</v>
      </c>
      <c r="L53" s="611">
        <v>10408</v>
      </c>
      <c r="M53" s="611">
        <v>9294</v>
      </c>
      <c r="N53" s="611">
        <v>7026</v>
      </c>
      <c r="O53" s="611">
        <v>10703</v>
      </c>
      <c r="P53" s="611">
        <v>8759</v>
      </c>
      <c r="Q53" s="611">
        <v>10350</v>
      </c>
      <c r="R53" s="694"/>
      <c r="S53" s="4"/>
      <c r="V53" s="621"/>
    </row>
    <row r="54" spans="1:22" ht="11.25" customHeight="1">
      <c r="A54" s="4"/>
      <c r="B54" s="270"/>
      <c r="C54" s="541"/>
      <c r="D54" s="126" t="s">
        <v>363</v>
      </c>
      <c r="E54" s="186">
        <v>438</v>
      </c>
      <c r="F54" s="214">
        <v>924</v>
      </c>
      <c r="G54" s="214">
        <v>621</v>
      </c>
      <c r="H54" s="214">
        <v>384</v>
      </c>
      <c r="I54" s="195">
        <v>328</v>
      </c>
      <c r="J54" s="195">
        <v>406</v>
      </c>
      <c r="K54" s="195">
        <v>388</v>
      </c>
      <c r="L54" s="195">
        <v>411</v>
      </c>
      <c r="M54" s="195">
        <v>483</v>
      </c>
      <c r="N54" s="195">
        <v>246</v>
      </c>
      <c r="O54" s="195">
        <v>350</v>
      </c>
      <c r="P54" s="195">
        <v>275</v>
      </c>
      <c r="Q54" s="195">
        <v>530</v>
      </c>
      <c r="R54" s="694"/>
      <c r="S54" s="4"/>
      <c r="V54" s="621"/>
    </row>
    <row r="55" spans="1:22" ht="11.25" customHeight="1">
      <c r="A55" s="4"/>
      <c r="B55" s="270"/>
      <c r="C55" s="541"/>
      <c r="D55" s="126" t="s">
        <v>220</v>
      </c>
      <c r="E55" s="186">
        <v>2646</v>
      </c>
      <c r="F55" s="214">
        <v>2490</v>
      </c>
      <c r="G55" s="214">
        <v>2828</v>
      </c>
      <c r="H55" s="214">
        <v>2392</v>
      </c>
      <c r="I55" s="195">
        <v>2346</v>
      </c>
      <c r="J55" s="195">
        <v>1558</v>
      </c>
      <c r="K55" s="195">
        <v>2412</v>
      </c>
      <c r="L55" s="195">
        <v>3011</v>
      </c>
      <c r="M55" s="195">
        <v>2560</v>
      </c>
      <c r="N55" s="195">
        <v>1815</v>
      </c>
      <c r="O55" s="195">
        <v>2630</v>
      </c>
      <c r="P55" s="195">
        <v>2446</v>
      </c>
      <c r="Q55" s="195">
        <v>2675</v>
      </c>
      <c r="R55" s="694"/>
      <c r="S55" s="4"/>
      <c r="V55" s="621"/>
    </row>
    <row r="56" spans="1:22" ht="11.25" customHeight="1">
      <c r="A56" s="4"/>
      <c r="B56" s="270"/>
      <c r="C56" s="541"/>
      <c r="D56" s="126" t="s">
        <v>168</v>
      </c>
      <c r="E56" s="186">
        <v>5608</v>
      </c>
      <c r="F56" s="214">
        <v>6043</v>
      </c>
      <c r="G56" s="214">
        <v>6254</v>
      </c>
      <c r="H56" s="214">
        <v>5899</v>
      </c>
      <c r="I56" s="195">
        <v>6109</v>
      </c>
      <c r="J56" s="195">
        <v>4967</v>
      </c>
      <c r="K56" s="195">
        <v>6905</v>
      </c>
      <c r="L56" s="195">
        <v>6973</v>
      </c>
      <c r="M56" s="195">
        <v>6251</v>
      </c>
      <c r="N56" s="195">
        <v>4965</v>
      </c>
      <c r="O56" s="195">
        <v>7723</v>
      </c>
      <c r="P56" s="195">
        <v>6038</v>
      </c>
      <c r="Q56" s="195">
        <v>7142</v>
      </c>
      <c r="R56" s="694"/>
      <c r="S56" s="4"/>
      <c r="V56" s="621"/>
    </row>
    <row r="57" spans="1:22" ht="11.25" customHeight="1">
      <c r="A57" s="4"/>
      <c r="B57" s="270"/>
      <c r="C57" s="541"/>
      <c r="D57" s="126" t="s">
        <v>221</v>
      </c>
      <c r="E57" s="871">
        <v>0</v>
      </c>
      <c r="F57" s="870">
        <v>0</v>
      </c>
      <c r="G57" s="870">
        <v>1</v>
      </c>
      <c r="H57" s="870">
        <v>0</v>
      </c>
      <c r="I57" s="870">
        <v>0</v>
      </c>
      <c r="J57" s="870">
        <v>0</v>
      </c>
      <c r="K57" s="870">
        <v>1</v>
      </c>
      <c r="L57" s="870">
        <v>13</v>
      </c>
      <c r="M57" s="870">
        <v>0</v>
      </c>
      <c r="N57" s="870">
        <v>0</v>
      </c>
      <c r="O57" s="870">
        <v>0</v>
      </c>
      <c r="P57" s="870">
        <v>0</v>
      </c>
      <c r="Q57" s="870">
        <v>3</v>
      </c>
      <c r="R57" s="694"/>
      <c r="S57" s="4"/>
      <c r="V57" s="621"/>
    </row>
    <row r="58" spans="1:22" ht="12.75" hidden="1" customHeight="1">
      <c r="A58" s="4"/>
      <c r="B58" s="270"/>
      <c r="C58" s="541"/>
      <c r="D58" s="247" t="s">
        <v>192</v>
      </c>
      <c r="E58" s="185">
        <v>2990</v>
      </c>
      <c r="F58" s="195">
        <v>3123</v>
      </c>
      <c r="G58" s="195">
        <v>3163</v>
      </c>
      <c r="H58" s="195">
        <v>2857</v>
      </c>
      <c r="I58" s="195">
        <v>2730</v>
      </c>
      <c r="J58" s="195">
        <v>1694</v>
      </c>
      <c r="K58" s="195">
        <v>3325</v>
      </c>
      <c r="L58" s="195">
        <v>3894</v>
      </c>
      <c r="M58" s="195">
        <v>3386</v>
      </c>
      <c r="N58" s="195">
        <v>2467</v>
      </c>
      <c r="O58" s="195">
        <v>3723</v>
      </c>
      <c r="P58" s="195">
        <v>3240</v>
      </c>
      <c r="Q58" s="195">
        <v>3337</v>
      </c>
      <c r="R58" s="694"/>
      <c r="S58" s="4"/>
      <c r="V58" s="621"/>
    </row>
    <row r="59" spans="1:22" ht="12.75" hidden="1" customHeight="1">
      <c r="A59" s="4"/>
      <c r="B59" s="270"/>
      <c r="C59" s="541"/>
      <c r="D59" s="247" t="s">
        <v>193</v>
      </c>
      <c r="E59" s="185">
        <v>2862</v>
      </c>
      <c r="F59" s="195">
        <v>2930</v>
      </c>
      <c r="G59" s="195">
        <v>3056</v>
      </c>
      <c r="H59" s="195">
        <v>2958</v>
      </c>
      <c r="I59" s="195">
        <v>3168</v>
      </c>
      <c r="J59" s="195">
        <v>3005</v>
      </c>
      <c r="K59" s="195">
        <v>3701</v>
      </c>
      <c r="L59" s="195">
        <v>3552</v>
      </c>
      <c r="M59" s="195">
        <v>2974</v>
      </c>
      <c r="N59" s="195">
        <v>2260</v>
      </c>
      <c r="O59" s="195">
        <v>4116</v>
      </c>
      <c r="P59" s="195">
        <v>2828</v>
      </c>
      <c r="Q59" s="195">
        <v>3271</v>
      </c>
      <c r="R59" s="694"/>
      <c r="S59" s="4"/>
      <c r="V59" s="621"/>
    </row>
    <row r="60" spans="1:22" ht="12.75" hidden="1" customHeight="1">
      <c r="A60" s="4"/>
      <c r="B60" s="270"/>
      <c r="C60" s="541"/>
      <c r="D60" s="247" t="s">
        <v>59</v>
      </c>
      <c r="E60" s="185">
        <v>1028</v>
      </c>
      <c r="F60" s="195">
        <v>1102</v>
      </c>
      <c r="G60" s="195">
        <v>1076</v>
      </c>
      <c r="H60" s="195">
        <v>990</v>
      </c>
      <c r="I60" s="195">
        <v>1141</v>
      </c>
      <c r="J60" s="195">
        <v>902</v>
      </c>
      <c r="K60" s="195">
        <v>1252</v>
      </c>
      <c r="L60" s="195">
        <v>1440</v>
      </c>
      <c r="M60" s="195">
        <v>1388</v>
      </c>
      <c r="N60" s="195">
        <v>1231</v>
      </c>
      <c r="O60" s="195">
        <v>1429</v>
      </c>
      <c r="P60" s="195">
        <v>1277</v>
      </c>
      <c r="Q60" s="195">
        <v>1437</v>
      </c>
      <c r="R60" s="694"/>
      <c r="S60" s="4"/>
      <c r="V60" s="621"/>
    </row>
    <row r="61" spans="1:22" ht="12.75" hidden="1" customHeight="1">
      <c r="A61" s="4"/>
      <c r="B61" s="270"/>
      <c r="C61" s="541"/>
      <c r="D61" s="247" t="s">
        <v>195</v>
      </c>
      <c r="E61" s="185">
        <v>1000</v>
      </c>
      <c r="F61" s="195">
        <v>1006</v>
      </c>
      <c r="G61" s="195">
        <v>1041</v>
      </c>
      <c r="H61" s="195">
        <v>864</v>
      </c>
      <c r="I61" s="195">
        <v>853</v>
      </c>
      <c r="J61" s="195">
        <v>866</v>
      </c>
      <c r="K61" s="195">
        <v>940</v>
      </c>
      <c r="L61" s="195">
        <v>853</v>
      </c>
      <c r="M61" s="195">
        <v>1018</v>
      </c>
      <c r="N61" s="195">
        <v>656</v>
      </c>
      <c r="O61" s="195">
        <v>972</v>
      </c>
      <c r="P61" s="195">
        <v>723</v>
      </c>
      <c r="Q61" s="195">
        <v>1036</v>
      </c>
      <c r="R61" s="694"/>
      <c r="S61" s="4"/>
      <c r="V61" s="621"/>
    </row>
    <row r="62" spans="1:22" ht="12.75" hidden="1" customHeight="1">
      <c r="A62" s="4"/>
      <c r="B62" s="270"/>
      <c r="C62" s="541"/>
      <c r="D62" s="247" t="s">
        <v>196</v>
      </c>
      <c r="E62" s="185">
        <v>658</v>
      </c>
      <c r="F62" s="195">
        <v>1101</v>
      </c>
      <c r="G62" s="195">
        <v>1107</v>
      </c>
      <c r="H62" s="195">
        <v>767</v>
      </c>
      <c r="I62" s="195">
        <v>627</v>
      </c>
      <c r="J62" s="195">
        <v>298</v>
      </c>
      <c r="K62" s="195">
        <v>285</v>
      </c>
      <c r="L62" s="195">
        <v>339</v>
      </c>
      <c r="M62" s="195">
        <v>304</v>
      </c>
      <c r="N62" s="195">
        <v>251</v>
      </c>
      <c r="O62" s="195">
        <v>282</v>
      </c>
      <c r="P62" s="195">
        <v>471</v>
      </c>
      <c r="Q62" s="195">
        <v>953</v>
      </c>
      <c r="R62" s="694"/>
      <c r="S62" s="4"/>
      <c r="V62" s="621"/>
    </row>
    <row r="63" spans="1:22" ht="12.75" hidden="1" customHeight="1">
      <c r="A63" s="4"/>
      <c r="B63" s="270"/>
      <c r="C63" s="541"/>
      <c r="D63" s="247" t="s">
        <v>132</v>
      </c>
      <c r="E63" s="185">
        <v>52</v>
      </c>
      <c r="F63" s="195">
        <v>94</v>
      </c>
      <c r="G63" s="195">
        <v>118</v>
      </c>
      <c r="H63" s="195">
        <v>113</v>
      </c>
      <c r="I63" s="195">
        <v>131</v>
      </c>
      <c r="J63" s="195">
        <v>85</v>
      </c>
      <c r="K63" s="195">
        <v>127</v>
      </c>
      <c r="L63" s="195">
        <v>117</v>
      </c>
      <c r="M63" s="195">
        <v>94</v>
      </c>
      <c r="N63" s="195">
        <v>62</v>
      </c>
      <c r="O63" s="195">
        <v>81</v>
      </c>
      <c r="P63" s="195">
        <v>96</v>
      </c>
      <c r="Q63" s="195">
        <v>158</v>
      </c>
      <c r="R63" s="694"/>
      <c r="S63" s="4"/>
      <c r="V63" s="621"/>
    </row>
    <row r="64" spans="1:22" ht="12.75" hidden="1" customHeight="1">
      <c r="A64" s="4"/>
      <c r="B64" s="270"/>
      <c r="C64" s="541"/>
      <c r="D64" s="247" t="s">
        <v>133</v>
      </c>
      <c r="E64" s="185">
        <v>102</v>
      </c>
      <c r="F64" s="195">
        <v>102</v>
      </c>
      <c r="G64" s="195">
        <v>143</v>
      </c>
      <c r="H64" s="195">
        <v>126</v>
      </c>
      <c r="I64" s="195">
        <v>133</v>
      </c>
      <c r="J64" s="195">
        <v>81</v>
      </c>
      <c r="K64" s="195">
        <v>76</v>
      </c>
      <c r="L64" s="195">
        <v>213</v>
      </c>
      <c r="M64" s="195">
        <v>130</v>
      </c>
      <c r="N64" s="195">
        <v>99</v>
      </c>
      <c r="O64" s="195">
        <v>100</v>
      </c>
      <c r="P64" s="195">
        <v>125</v>
      </c>
      <c r="Q64" s="195">
        <v>158</v>
      </c>
      <c r="R64" s="694"/>
      <c r="S64" s="4"/>
      <c r="V64" s="621"/>
    </row>
    <row r="65" spans="1:24" ht="15" customHeight="1">
      <c r="A65" s="4"/>
      <c r="B65" s="270"/>
      <c r="C65" s="1616" t="s">
        <v>225</v>
      </c>
      <c r="D65" s="1616"/>
      <c r="E65" s="539">
        <f t="shared" ref="E65:P65" si="1">+E53/E31*100</f>
        <v>57.127834373973052</v>
      </c>
      <c r="F65" s="539">
        <f t="shared" si="1"/>
        <v>66.961693691142116</v>
      </c>
      <c r="G65" s="539">
        <f t="shared" si="1"/>
        <v>62.034136674550922</v>
      </c>
      <c r="H65" s="539">
        <f t="shared" si="1"/>
        <v>63.515888124176314</v>
      </c>
      <c r="I65" s="539">
        <f t="shared" si="1"/>
        <v>62.521355353075172</v>
      </c>
      <c r="J65" s="539">
        <f t="shared" si="1"/>
        <v>66.631417035185535</v>
      </c>
      <c r="K65" s="539">
        <f t="shared" si="1"/>
        <v>59.476683620319868</v>
      </c>
      <c r="L65" s="539">
        <f t="shared" si="1"/>
        <v>68.19998689469891</v>
      </c>
      <c r="M65" s="539">
        <f t="shared" si="1"/>
        <v>73.516848599905089</v>
      </c>
      <c r="N65" s="539">
        <f t="shared" si="1"/>
        <v>66.195590729225557</v>
      </c>
      <c r="O65" s="539">
        <f t="shared" si="1"/>
        <v>67.573710461519028</v>
      </c>
      <c r="P65" s="539">
        <f t="shared" si="1"/>
        <v>64.083991805677499</v>
      </c>
      <c r="Q65" s="539">
        <f>+Q53/Q31*100</f>
        <v>61.643835616438359</v>
      </c>
      <c r="R65" s="694"/>
      <c r="S65" s="4"/>
      <c r="V65" s="621"/>
    </row>
    <row r="66" spans="1:24" ht="11.25" customHeight="1">
      <c r="A66" s="4"/>
      <c r="B66" s="270"/>
      <c r="C66" s="541"/>
      <c r="D66" s="530" t="s">
        <v>192</v>
      </c>
      <c r="E66" s="215">
        <f t="shared" ref="E66:P72" si="2">+E58/E32*100</f>
        <v>52.483763384237314</v>
      </c>
      <c r="F66" s="215">
        <f t="shared" si="2"/>
        <v>61.283359497645208</v>
      </c>
      <c r="G66" s="215">
        <f t="shared" si="2"/>
        <v>53.856632044951468</v>
      </c>
      <c r="H66" s="215">
        <f t="shared" si="2"/>
        <v>56.373322809786899</v>
      </c>
      <c r="I66" s="215">
        <f t="shared" si="2"/>
        <v>51.733939738487777</v>
      </c>
      <c r="J66" s="215">
        <f t="shared" si="2"/>
        <v>53.136762860727728</v>
      </c>
      <c r="K66" s="215">
        <f t="shared" si="2"/>
        <v>49.244668246445499</v>
      </c>
      <c r="L66" s="215">
        <f t="shared" si="2"/>
        <v>65.019201870095173</v>
      </c>
      <c r="M66" s="215">
        <f t="shared" si="2"/>
        <v>64.680038204393512</v>
      </c>
      <c r="N66" s="215">
        <f t="shared" si="2"/>
        <v>59.033261545824359</v>
      </c>
      <c r="O66" s="215">
        <f t="shared" si="2"/>
        <v>62.195121951219512</v>
      </c>
      <c r="P66" s="215">
        <f t="shared" si="2"/>
        <v>57.712860705379413</v>
      </c>
      <c r="Q66" s="215">
        <f>+Q58/Q32*100</f>
        <v>56.102891728312045</v>
      </c>
      <c r="R66" s="694"/>
      <c r="S66" s="187"/>
      <c r="V66" s="621"/>
    </row>
    <row r="67" spans="1:24" ht="11.25" customHeight="1">
      <c r="A67" s="4"/>
      <c r="B67" s="270"/>
      <c r="C67" s="541"/>
      <c r="D67" s="530" t="s">
        <v>193</v>
      </c>
      <c r="E67" s="215">
        <f t="shared" si="2"/>
        <v>65.342465753424662</v>
      </c>
      <c r="F67" s="215">
        <f t="shared" si="2"/>
        <v>74.859478794072558</v>
      </c>
      <c r="G67" s="215">
        <f t="shared" si="2"/>
        <v>70.6262999768893</v>
      </c>
      <c r="H67" s="215">
        <f t="shared" si="2"/>
        <v>72.678132678132684</v>
      </c>
      <c r="I67" s="215">
        <f t="shared" si="2"/>
        <v>72.928176795580114</v>
      </c>
      <c r="J67" s="215">
        <f t="shared" si="2"/>
        <v>79.792883696229424</v>
      </c>
      <c r="K67" s="215">
        <f t="shared" si="2"/>
        <v>73.447112522325867</v>
      </c>
      <c r="L67" s="215">
        <f t="shared" si="2"/>
        <v>77.775344865338297</v>
      </c>
      <c r="M67" s="215">
        <f t="shared" si="2"/>
        <v>83.305322128851543</v>
      </c>
      <c r="N67" s="215">
        <f t="shared" si="2"/>
        <v>76.766304347826093</v>
      </c>
      <c r="O67" s="215">
        <f t="shared" si="2"/>
        <v>78.295605858854856</v>
      </c>
      <c r="P67" s="215">
        <f t="shared" si="2"/>
        <v>75.393228472407358</v>
      </c>
      <c r="Q67" s="215">
        <f t="shared" ref="Q67:Q72" si="3">+Q59/Q33*100</f>
        <v>73.340807174887885</v>
      </c>
      <c r="R67" s="694"/>
      <c r="S67" s="187"/>
      <c r="V67" s="621"/>
    </row>
    <row r="68" spans="1:24" ht="11.25" customHeight="1">
      <c r="A68" s="4"/>
      <c r="B68" s="270"/>
      <c r="C68" s="541"/>
      <c r="D68" s="530" t="s">
        <v>59</v>
      </c>
      <c r="E68" s="215">
        <f t="shared" si="2"/>
        <v>47.307869305108149</v>
      </c>
      <c r="F68" s="215">
        <f t="shared" si="2"/>
        <v>56.980351602895553</v>
      </c>
      <c r="G68" s="215">
        <f t="shared" si="2"/>
        <v>50.706880301602261</v>
      </c>
      <c r="H68" s="215">
        <f t="shared" si="2"/>
        <v>54.039301310043662</v>
      </c>
      <c r="I68" s="215">
        <f t="shared" si="2"/>
        <v>53.292853806632415</v>
      </c>
      <c r="J68" s="215">
        <f t="shared" si="2"/>
        <v>55.168195718654431</v>
      </c>
      <c r="K68" s="215">
        <f t="shared" si="2"/>
        <v>51.842650103519674</v>
      </c>
      <c r="L68" s="215">
        <f t="shared" si="2"/>
        <v>63.352397712274524</v>
      </c>
      <c r="M68" s="215">
        <f t="shared" si="2"/>
        <v>74.744211093161013</v>
      </c>
      <c r="N68" s="215">
        <f t="shared" si="2"/>
        <v>66.540540540540533</v>
      </c>
      <c r="O68" s="215">
        <f t="shared" si="2"/>
        <v>62.813186813186817</v>
      </c>
      <c r="P68" s="215">
        <f t="shared" si="2"/>
        <v>67.316816025303112</v>
      </c>
      <c r="Q68" s="215">
        <f t="shared" si="3"/>
        <v>58.965941731637258</v>
      </c>
      <c r="R68" s="694"/>
      <c r="S68" s="187"/>
      <c r="V68" s="621"/>
    </row>
    <row r="69" spans="1:24" ht="11.25" customHeight="1">
      <c r="A69" s="4"/>
      <c r="B69" s="270"/>
      <c r="C69" s="541"/>
      <c r="D69" s="530" t="s">
        <v>195</v>
      </c>
      <c r="E69" s="215">
        <f t="shared" si="2"/>
        <v>70.126227208976161</v>
      </c>
      <c r="F69" s="215">
        <f t="shared" si="2"/>
        <v>80.15936254980079</v>
      </c>
      <c r="G69" s="215">
        <f t="shared" si="2"/>
        <v>70.290344361917619</v>
      </c>
      <c r="H69" s="215">
        <f t="shared" si="2"/>
        <v>65.954198473282446</v>
      </c>
      <c r="I69" s="215">
        <f t="shared" si="2"/>
        <v>72.165820642978005</v>
      </c>
      <c r="J69" s="215">
        <f t="shared" si="2"/>
        <v>75.108412836079793</v>
      </c>
      <c r="K69" s="215">
        <f t="shared" si="2"/>
        <v>69.888475836431226</v>
      </c>
      <c r="L69" s="215">
        <f t="shared" si="2"/>
        <v>57.171581769436997</v>
      </c>
      <c r="M69" s="215">
        <f t="shared" si="2"/>
        <v>81.701444622792934</v>
      </c>
      <c r="N69" s="215">
        <f t="shared" si="2"/>
        <v>63.381642512077299</v>
      </c>
      <c r="O69" s="215">
        <f t="shared" si="2"/>
        <v>67.735191637630663</v>
      </c>
      <c r="P69" s="215">
        <f t="shared" si="2"/>
        <v>59.26229508196721</v>
      </c>
      <c r="Q69" s="215">
        <f t="shared" si="3"/>
        <v>59.711815561959661</v>
      </c>
      <c r="R69" s="694"/>
      <c r="S69" s="187"/>
      <c r="V69" s="621"/>
    </row>
    <row r="70" spans="1:24" ht="11.25" customHeight="1">
      <c r="A70" s="4"/>
      <c r="B70" s="270"/>
      <c r="C70" s="541"/>
      <c r="D70" s="530" t="s">
        <v>196</v>
      </c>
      <c r="E70" s="215">
        <f t="shared" si="2"/>
        <v>52.180808881839816</v>
      </c>
      <c r="F70" s="215">
        <f t="shared" si="2"/>
        <v>67.463235294117652</v>
      </c>
      <c r="G70" s="215">
        <f t="shared" si="2"/>
        <v>76.239669421487605</v>
      </c>
      <c r="H70" s="215">
        <f t="shared" si="2"/>
        <v>73.047619047619051</v>
      </c>
      <c r="I70" s="215">
        <f>+I62/I36*100</f>
        <v>80.591259640102834</v>
      </c>
      <c r="J70" s="215">
        <f t="shared" si="2"/>
        <v>68.036529680365305</v>
      </c>
      <c r="K70" s="215">
        <f t="shared" si="2"/>
        <v>59.74842767295597</v>
      </c>
      <c r="L70" s="215">
        <f t="shared" si="2"/>
        <v>62.087912087912088</v>
      </c>
      <c r="M70" s="215">
        <f t="shared" si="2"/>
        <v>75.061728395061735</v>
      </c>
      <c r="N70" s="215">
        <f t="shared" si="2"/>
        <v>62.437810945273633</v>
      </c>
      <c r="O70" s="215">
        <f t="shared" si="2"/>
        <v>51.553930530164536</v>
      </c>
      <c r="P70" s="215">
        <f t="shared" si="2"/>
        <v>53.220338983050851</v>
      </c>
      <c r="Q70" s="215">
        <f t="shared" si="3"/>
        <v>55.861664712778428</v>
      </c>
      <c r="R70" s="694"/>
      <c r="S70" s="187"/>
      <c r="V70" s="621"/>
    </row>
    <row r="71" spans="1:24" ht="11.25" customHeight="1">
      <c r="A71" s="4"/>
      <c r="B71" s="270"/>
      <c r="C71" s="541"/>
      <c r="D71" s="530" t="s">
        <v>132</v>
      </c>
      <c r="E71" s="215">
        <f t="shared" si="2"/>
        <v>54.736842105263165</v>
      </c>
      <c r="F71" s="215">
        <f t="shared" si="2"/>
        <v>70.676691729323309</v>
      </c>
      <c r="G71" s="215">
        <f t="shared" si="2"/>
        <v>70.658682634730539</v>
      </c>
      <c r="H71" s="215">
        <f t="shared" si="2"/>
        <v>89.682539682539684</v>
      </c>
      <c r="I71" s="215">
        <f t="shared" si="2"/>
        <v>80.368098159509202</v>
      </c>
      <c r="J71" s="215">
        <f t="shared" si="2"/>
        <v>94.444444444444443</v>
      </c>
      <c r="K71" s="215">
        <f t="shared" si="2"/>
        <v>80.891719745222929</v>
      </c>
      <c r="L71" s="215">
        <f t="shared" si="2"/>
        <v>71.779141104294482</v>
      </c>
      <c r="M71" s="215">
        <f t="shared" si="2"/>
        <v>68.613138686131393</v>
      </c>
      <c r="N71" s="215">
        <f t="shared" si="2"/>
        <v>79.487179487179489</v>
      </c>
      <c r="O71" s="215">
        <f t="shared" si="2"/>
        <v>65.853658536585371</v>
      </c>
      <c r="P71" s="215">
        <f t="shared" si="2"/>
        <v>70.588235294117652</v>
      </c>
      <c r="Q71" s="215">
        <f t="shared" si="3"/>
        <v>71.171171171171167</v>
      </c>
      <c r="R71" s="694"/>
      <c r="S71" s="187"/>
      <c r="V71" s="621"/>
    </row>
    <row r="72" spans="1:24" ht="11.25" customHeight="1">
      <c r="A72" s="4"/>
      <c r="B72" s="270"/>
      <c r="C72" s="541"/>
      <c r="D72" s="530" t="s">
        <v>133</v>
      </c>
      <c r="E72" s="215">
        <f t="shared" si="2"/>
        <v>55.737704918032783</v>
      </c>
      <c r="F72" s="215">
        <f t="shared" si="2"/>
        <v>64.15094339622641</v>
      </c>
      <c r="G72" s="215">
        <f t="shared" si="2"/>
        <v>64.705882352941174</v>
      </c>
      <c r="H72" s="215">
        <f t="shared" si="2"/>
        <v>62.376237623762378</v>
      </c>
      <c r="I72" s="215">
        <f t="shared" si="2"/>
        <v>81.595092024539866</v>
      </c>
      <c r="J72" s="215">
        <f t="shared" si="2"/>
        <v>61.363636363636367</v>
      </c>
      <c r="K72" s="215">
        <f t="shared" si="2"/>
        <v>56.71641791044776</v>
      </c>
      <c r="L72" s="215">
        <f t="shared" si="2"/>
        <v>92.20779220779221</v>
      </c>
      <c r="M72" s="215">
        <f t="shared" si="2"/>
        <v>67.708333333333343</v>
      </c>
      <c r="N72" s="215">
        <f t="shared" si="2"/>
        <v>78.571428571428569</v>
      </c>
      <c r="O72" s="215">
        <f t="shared" si="2"/>
        <v>46.296296296296298</v>
      </c>
      <c r="P72" s="215">
        <f t="shared" si="2"/>
        <v>75.757575757575751</v>
      </c>
      <c r="Q72" s="215">
        <f t="shared" si="3"/>
        <v>56.028368794326241</v>
      </c>
      <c r="R72" s="694"/>
      <c r="S72" s="187"/>
      <c r="V72" s="621"/>
      <c r="X72" s="1063"/>
    </row>
    <row r="73" spans="1:24" ht="22.5" customHeight="1">
      <c r="A73" s="4"/>
      <c r="B73" s="270"/>
      <c r="C73" s="1613" t="s">
        <v>302</v>
      </c>
      <c r="D73" s="1614"/>
      <c r="E73" s="1614"/>
      <c r="F73" s="1614"/>
      <c r="G73" s="1614"/>
      <c r="H73" s="1614"/>
      <c r="I73" s="1614"/>
      <c r="J73" s="1614"/>
      <c r="K73" s="1614"/>
      <c r="L73" s="1614"/>
      <c r="M73" s="1614"/>
      <c r="N73" s="1614"/>
      <c r="O73" s="1614"/>
      <c r="P73" s="1614"/>
      <c r="Q73" s="1614"/>
      <c r="R73" s="694"/>
      <c r="S73" s="187"/>
      <c r="V73" s="621"/>
    </row>
    <row r="74" spans="1:24" ht="13.5" customHeight="1">
      <c r="A74" s="4"/>
      <c r="B74" s="270"/>
      <c r="C74" s="54" t="s">
        <v>631</v>
      </c>
      <c r="D74" s="8"/>
      <c r="E74" s="1"/>
      <c r="F74" s="1"/>
      <c r="G74" s="8"/>
      <c r="H74" s="1"/>
      <c r="I74" s="984"/>
      <c r="J74" s="8"/>
      <c r="K74" s="1"/>
      <c r="L74" s="8"/>
      <c r="M74" s="8"/>
      <c r="N74" s="8"/>
      <c r="O74" s="8"/>
      <c r="P74" s="8"/>
      <c r="Q74" s="8"/>
      <c r="R74" s="1483"/>
      <c r="S74" s="4"/>
      <c r="V74" s="621"/>
    </row>
    <row r="75" spans="1:24" ht="10.5" customHeight="1">
      <c r="A75" s="4"/>
      <c r="B75" s="270"/>
      <c r="C75" s="1615" t="s">
        <v>431</v>
      </c>
      <c r="D75" s="1615"/>
      <c r="E75" s="1615"/>
      <c r="F75" s="1615"/>
      <c r="G75" s="1615"/>
      <c r="H75" s="1615"/>
      <c r="I75" s="1615"/>
      <c r="J75" s="1615"/>
      <c r="K75" s="1615"/>
      <c r="L75" s="1615"/>
      <c r="M75" s="1615"/>
      <c r="N75" s="1615"/>
      <c r="O75" s="1615"/>
      <c r="P75" s="1615"/>
      <c r="Q75" s="1615"/>
      <c r="R75" s="694"/>
      <c r="S75" s="4"/>
      <c r="V75" s="621"/>
    </row>
    <row r="76" spans="1:24" ht="13.5" customHeight="1">
      <c r="A76" s="4"/>
      <c r="B76" s="264">
        <v>10</v>
      </c>
      <c r="C76" s="1525">
        <v>42095</v>
      </c>
      <c r="D76" s="1525"/>
      <c r="E76" s="631"/>
      <c r="F76" s="631"/>
      <c r="G76" s="631"/>
      <c r="H76" s="631"/>
      <c r="I76" s="631"/>
      <c r="J76" s="187"/>
      <c r="K76" s="187"/>
      <c r="L76" s="695"/>
      <c r="M76" s="217"/>
      <c r="N76" s="217"/>
      <c r="O76" s="217"/>
      <c r="P76" s="695"/>
      <c r="Q76" s="1"/>
      <c r="R76" s="8"/>
      <c r="S76" s="4"/>
      <c r="V76" s="621"/>
    </row>
    <row r="77" spans="1:24">
      <c r="E77" s="25"/>
      <c r="F77" s="25"/>
      <c r="G77" s="25"/>
      <c r="H77" s="25"/>
      <c r="I77" s="25"/>
      <c r="J77" s="25"/>
      <c r="K77" s="25"/>
      <c r="L77" s="25"/>
      <c r="M77" s="25"/>
      <c r="N77" s="25"/>
      <c r="O77" s="25"/>
      <c r="P77" s="25"/>
      <c r="Q77" s="25"/>
      <c r="V77" s="621"/>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26"/>
      <c r="F90" s="1526"/>
      <c r="G90" s="1526"/>
      <c r="H90" s="1526"/>
      <c r="I90" s="1526"/>
      <c r="J90" s="1526"/>
      <c r="K90" s="1526"/>
      <c r="L90" s="1526"/>
      <c r="M90" s="1526"/>
      <c r="N90" s="1526"/>
      <c r="O90" s="1526"/>
      <c r="P90" s="1526"/>
      <c r="Q90" s="1526"/>
      <c r="R90" s="1526"/>
    </row>
    <row r="91" spans="5:18" ht="9.75" customHeight="1"/>
  </sheetData>
  <mergeCells count="17">
    <mergeCell ref="D1:R1"/>
    <mergeCell ref="B2:D2"/>
    <mergeCell ref="C5:D6"/>
    <mergeCell ref="E5:N5"/>
    <mergeCell ref="E6:N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AM66"/>
  <sheetViews>
    <sheetView workbookViewId="0"/>
  </sheetViews>
  <sheetFormatPr defaultRowHeight="12.75"/>
  <cols>
    <col min="1" max="1" width="1" style="469" customWidth="1"/>
    <col min="2" max="2" width="2.5703125" style="469" customWidth="1"/>
    <col min="3" max="3" width="1" style="469" customWidth="1"/>
    <col min="4" max="4" width="23.42578125" style="469" customWidth="1"/>
    <col min="5" max="5" width="5.42578125" style="469" customWidth="1"/>
    <col min="6" max="6" width="5.42578125" style="464" customWidth="1"/>
    <col min="7" max="17" width="5.42578125" style="469" customWidth="1"/>
    <col min="18" max="18" width="2.5703125" style="469" customWidth="1"/>
    <col min="19" max="19" width="1" style="469" customWidth="1"/>
    <col min="20" max="39" width="9.140625" style="506"/>
    <col min="40" max="16384" width="9.140625" style="469"/>
  </cols>
  <sheetData>
    <row r="1" spans="1:39" ht="13.5" customHeight="1">
      <c r="A1" s="464"/>
      <c r="B1" s="1629" t="s">
        <v>338</v>
      </c>
      <c r="C1" s="1630"/>
      <c r="D1" s="1630"/>
      <c r="E1" s="1630"/>
      <c r="F1" s="1630"/>
      <c r="G1" s="1630"/>
      <c r="H1" s="1630"/>
      <c r="I1" s="501"/>
      <c r="J1" s="501"/>
      <c r="K1" s="501"/>
      <c r="L1" s="501"/>
      <c r="M1" s="501"/>
      <c r="N1" s="501"/>
      <c r="O1" s="501"/>
      <c r="P1" s="501"/>
      <c r="Q1" s="474"/>
      <c r="R1" s="474"/>
      <c r="S1" s="464"/>
    </row>
    <row r="2" spans="1:39" ht="6" customHeight="1">
      <c r="A2" s="464"/>
      <c r="B2" s="696"/>
      <c r="C2" s="593"/>
      <c r="D2" s="593"/>
      <c r="E2" s="522"/>
      <c r="F2" s="522"/>
      <c r="G2" s="522"/>
      <c r="H2" s="522"/>
      <c r="I2" s="522"/>
      <c r="J2" s="522"/>
      <c r="K2" s="522"/>
      <c r="L2" s="522"/>
      <c r="M2" s="522"/>
      <c r="N2" s="522"/>
      <c r="O2" s="522"/>
      <c r="P2" s="522"/>
      <c r="Q2" s="522"/>
      <c r="R2" s="473"/>
      <c r="S2" s="464"/>
    </row>
    <row r="3" spans="1:39" ht="13.5" customHeight="1" thickBot="1">
      <c r="A3" s="464"/>
      <c r="B3" s="474"/>
      <c r="C3" s="474"/>
      <c r="D3" s="474"/>
      <c r="E3" s="648"/>
      <c r="F3" s="648"/>
      <c r="G3" s="648"/>
      <c r="H3" s="648"/>
      <c r="I3" s="648"/>
      <c r="J3" s="648"/>
      <c r="K3" s="648"/>
      <c r="L3" s="648"/>
      <c r="M3" s="648"/>
      <c r="N3" s="648"/>
      <c r="O3" s="648"/>
      <c r="P3" s="648"/>
      <c r="Q3" s="648" t="s">
        <v>73</v>
      </c>
      <c r="R3" s="698"/>
      <c r="S3" s="464"/>
    </row>
    <row r="4" spans="1:39" s="478" customFormat="1" ht="13.5" customHeight="1" thickBot="1">
      <c r="A4" s="476"/>
      <c r="B4" s="477"/>
      <c r="C4" s="699" t="s">
        <v>226</v>
      </c>
      <c r="D4" s="700"/>
      <c r="E4" s="700"/>
      <c r="F4" s="700"/>
      <c r="G4" s="700"/>
      <c r="H4" s="700"/>
      <c r="I4" s="700"/>
      <c r="J4" s="700"/>
      <c r="K4" s="700"/>
      <c r="L4" s="700"/>
      <c r="M4" s="700"/>
      <c r="N4" s="700"/>
      <c r="O4" s="700"/>
      <c r="P4" s="700"/>
      <c r="Q4" s="701"/>
      <c r="R4" s="698"/>
      <c r="S4" s="476"/>
      <c r="T4" s="506"/>
      <c r="U4" s="506"/>
      <c r="V4" s="506"/>
      <c r="W4" s="506"/>
      <c r="X4" s="506"/>
      <c r="Y4" s="506"/>
      <c r="Z4" s="506"/>
      <c r="AA4" s="506"/>
      <c r="AB4" s="506"/>
      <c r="AC4" s="506"/>
      <c r="AD4" s="506"/>
      <c r="AE4" s="506"/>
      <c r="AF4" s="506"/>
      <c r="AG4" s="506"/>
      <c r="AH4" s="506"/>
      <c r="AI4" s="506"/>
      <c r="AJ4" s="506"/>
      <c r="AK4" s="506"/>
      <c r="AL4" s="506"/>
      <c r="AM4" s="506"/>
    </row>
    <row r="5" spans="1:39" ht="4.5" customHeight="1">
      <c r="A5" s="464"/>
      <c r="B5" s="474"/>
      <c r="C5" s="1631" t="s">
        <v>78</v>
      </c>
      <c r="D5" s="1631"/>
      <c r="E5" s="594"/>
      <c r="F5" s="594"/>
      <c r="G5" s="594"/>
      <c r="H5" s="594"/>
      <c r="I5" s="594"/>
      <c r="J5" s="594"/>
      <c r="K5" s="594"/>
      <c r="L5" s="594"/>
      <c r="M5" s="594"/>
      <c r="N5" s="594"/>
      <c r="O5" s="594"/>
      <c r="P5" s="594"/>
      <c r="Q5" s="594"/>
      <c r="R5" s="698"/>
      <c r="S5" s="464"/>
    </row>
    <row r="6" spans="1:39" ht="13.5" customHeight="1">
      <c r="A6" s="464"/>
      <c r="B6" s="474"/>
      <c r="C6" s="1631"/>
      <c r="D6" s="1631"/>
      <c r="E6" s="1632" t="s">
        <v>586</v>
      </c>
      <c r="F6" s="1632"/>
      <c r="G6" s="1632"/>
      <c r="H6" s="1632"/>
      <c r="I6" s="1632"/>
      <c r="J6" s="1632"/>
      <c r="K6" s="1632"/>
      <c r="L6" s="1632"/>
      <c r="M6" s="1632"/>
      <c r="N6" s="1632"/>
      <c r="O6" s="1478"/>
      <c r="P6" s="1478" t="s">
        <v>595</v>
      </c>
      <c r="Q6" s="1478"/>
      <c r="R6" s="698"/>
      <c r="S6" s="464"/>
    </row>
    <row r="7" spans="1:39">
      <c r="A7" s="464"/>
      <c r="B7" s="474"/>
      <c r="C7" s="479"/>
      <c r="D7" s="479"/>
      <c r="E7" s="809" t="s">
        <v>103</v>
      </c>
      <c r="F7" s="809" t="s">
        <v>102</v>
      </c>
      <c r="G7" s="809" t="s">
        <v>101</v>
      </c>
      <c r="H7" s="809" t="s">
        <v>100</v>
      </c>
      <c r="I7" s="809" t="s">
        <v>99</v>
      </c>
      <c r="J7" s="809" t="s">
        <v>98</v>
      </c>
      <c r="K7" s="809" t="s">
        <v>97</v>
      </c>
      <c r="L7" s="809" t="s">
        <v>96</v>
      </c>
      <c r="M7" s="809" t="s">
        <v>95</v>
      </c>
      <c r="N7" s="809" t="s">
        <v>94</v>
      </c>
      <c r="O7" s="809" t="s">
        <v>93</v>
      </c>
      <c r="P7" s="809" t="s">
        <v>104</v>
      </c>
      <c r="Q7" s="809" t="s">
        <v>103</v>
      </c>
      <c r="R7" s="475"/>
      <c r="S7" s="464"/>
    </row>
    <row r="8" spans="1:39" s="705" customFormat="1" ht="22.5" customHeight="1">
      <c r="A8" s="702"/>
      <c r="B8" s="703"/>
      <c r="C8" s="1625" t="s">
        <v>68</v>
      </c>
      <c r="D8" s="1625"/>
      <c r="E8" s="460">
        <v>936857</v>
      </c>
      <c r="F8" s="461">
        <v>924330</v>
      </c>
      <c r="G8" s="461">
        <v>899245</v>
      </c>
      <c r="H8" s="461">
        <v>870448</v>
      </c>
      <c r="I8" s="461">
        <v>860465</v>
      </c>
      <c r="J8" s="461">
        <v>857442</v>
      </c>
      <c r="K8" s="461">
        <v>859461</v>
      </c>
      <c r="L8" s="461">
        <v>855242</v>
      </c>
      <c r="M8" s="461">
        <v>855704</v>
      </c>
      <c r="N8" s="461">
        <v>849175</v>
      </c>
      <c r="O8" s="461">
        <v>856536</v>
      </c>
      <c r="P8" s="461">
        <v>845126</v>
      </c>
      <c r="Q8" s="461">
        <v>835626</v>
      </c>
      <c r="R8" s="704"/>
      <c r="S8" s="702"/>
      <c r="T8" s="506"/>
      <c r="U8" s="506"/>
      <c r="V8" s="506"/>
      <c r="W8" s="506"/>
      <c r="X8" s="506"/>
      <c r="Y8" s="506"/>
      <c r="Z8" s="506"/>
      <c r="AA8" s="506"/>
      <c r="AB8" s="506"/>
      <c r="AC8" s="506"/>
      <c r="AD8" s="506"/>
      <c r="AE8" s="506"/>
      <c r="AF8" s="506"/>
      <c r="AG8" s="506"/>
      <c r="AH8" s="506"/>
      <c r="AI8" s="506"/>
      <c r="AJ8" s="506"/>
      <c r="AK8" s="506"/>
      <c r="AL8" s="506"/>
      <c r="AM8" s="506"/>
    </row>
    <row r="9" spans="1:39" s="478" customFormat="1" ht="18.75" customHeight="1">
      <c r="A9" s="476"/>
      <c r="B9" s="477"/>
      <c r="C9" s="483"/>
      <c r="D9" s="525" t="s">
        <v>349</v>
      </c>
      <c r="E9" s="526">
        <v>689825</v>
      </c>
      <c r="F9" s="527">
        <v>668023</v>
      </c>
      <c r="G9" s="527">
        <v>636410</v>
      </c>
      <c r="H9" s="527">
        <v>614982</v>
      </c>
      <c r="I9" s="527">
        <v>611696</v>
      </c>
      <c r="J9" s="527">
        <v>624230</v>
      </c>
      <c r="K9" s="527">
        <v>616622</v>
      </c>
      <c r="L9" s="527">
        <v>605516</v>
      </c>
      <c r="M9" s="527">
        <v>598083</v>
      </c>
      <c r="N9" s="527">
        <v>598581</v>
      </c>
      <c r="O9" s="527">
        <v>615654</v>
      </c>
      <c r="P9" s="527">
        <v>604314</v>
      </c>
      <c r="Q9" s="527">
        <v>590605</v>
      </c>
      <c r="R9" s="507"/>
      <c r="S9" s="476"/>
      <c r="T9" s="506"/>
      <c r="U9" s="506"/>
      <c r="V9" s="506"/>
      <c r="W9" s="506"/>
      <c r="X9" s="506"/>
      <c r="Y9" s="506"/>
      <c r="Z9" s="506"/>
      <c r="AA9" s="506"/>
      <c r="AB9" s="506"/>
      <c r="AC9" s="506"/>
      <c r="AD9" s="506"/>
      <c r="AE9" s="506"/>
      <c r="AF9" s="506"/>
      <c r="AG9" s="506"/>
      <c r="AH9" s="506"/>
      <c r="AI9" s="506"/>
      <c r="AJ9" s="506"/>
      <c r="AK9" s="506"/>
      <c r="AL9" s="506"/>
      <c r="AM9" s="506"/>
    </row>
    <row r="10" spans="1:39" s="478" customFormat="1" ht="18.75" customHeight="1">
      <c r="A10" s="476"/>
      <c r="B10" s="477"/>
      <c r="C10" s="483"/>
      <c r="D10" s="525" t="s">
        <v>227</v>
      </c>
      <c r="E10" s="526">
        <v>65672</v>
      </c>
      <c r="F10" s="527">
        <v>66475</v>
      </c>
      <c r="G10" s="527">
        <v>68346</v>
      </c>
      <c r="H10" s="527">
        <v>64187</v>
      </c>
      <c r="I10" s="527">
        <v>64789</v>
      </c>
      <c r="J10" s="527">
        <v>64923</v>
      </c>
      <c r="K10" s="527">
        <v>66839</v>
      </c>
      <c r="L10" s="527">
        <v>65194</v>
      </c>
      <c r="M10" s="527">
        <v>65720</v>
      </c>
      <c r="N10" s="527">
        <v>63950</v>
      </c>
      <c r="O10" s="527">
        <v>64153</v>
      </c>
      <c r="P10" s="527">
        <v>62270</v>
      </c>
      <c r="Q10" s="527">
        <v>61790</v>
      </c>
      <c r="R10" s="507"/>
      <c r="S10" s="476"/>
      <c r="T10" s="506"/>
      <c r="U10" s="506"/>
      <c r="V10" s="506"/>
      <c r="W10" s="506"/>
      <c r="X10" s="506"/>
      <c r="Y10" s="506"/>
      <c r="Z10" s="506"/>
      <c r="AA10" s="506"/>
      <c r="AB10" s="506"/>
      <c r="AC10" s="506"/>
      <c r="AD10" s="506"/>
      <c r="AE10" s="506"/>
      <c r="AF10" s="506"/>
      <c r="AG10" s="506"/>
      <c r="AH10" s="506"/>
      <c r="AI10" s="506"/>
      <c r="AJ10" s="506"/>
      <c r="AK10" s="506"/>
      <c r="AL10" s="506"/>
      <c r="AM10" s="506"/>
    </row>
    <row r="11" spans="1:39" s="478" customFormat="1" ht="18.75" customHeight="1">
      <c r="A11" s="476"/>
      <c r="B11" s="477"/>
      <c r="C11" s="483"/>
      <c r="D11" s="525" t="s">
        <v>228</v>
      </c>
      <c r="E11" s="526">
        <v>161371</v>
      </c>
      <c r="F11" s="527">
        <v>169408</v>
      </c>
      <c r="G11" s="527">
        <v>174031</v>
      </c>
      <c r="H11" s="527">
        <v>171145</v>
      </c>
      <c r="I11" s="527">
        <v>162485</v>
      </c>
      <c r="J11" s="527">
        <v>148736</v>
      </c>
      <c r="K11" s="527">
        <v>155066</v>
      </c>
      <c r="L11" s="527">
        <v>162181</v>
      </c>
      <c r="M11" s="527">
        <v>170789</v>
      </c>
      <c r="N11" s="527">
        <v>165708</v>
      </c>
      <c r="O11" s="527">
        <v>155570</v>
      </c>
      <c r="P11" s="527">
        <v>156701</v>
      </c>
      <c r="Q11" s="527">
        <v>160963</v>
      </c>
      <c r="R11" s="507"/>
      <c r="S11" s="476"/>
      <c r="T11" s="506"/>
      <c r="U11" s="506"/>
      <c r="V11" s="506"/>
      <c r="W11" s="506"/>
      <c r="X11" s="506"/>
      <c r="Y11" s="506"/>
      <c r="Z11" s="506"/>
      <c r="AA11" s="506"/>
      <c r="AB11" s="506"/>
      <c r="AC11" s="506"/>
      <c r="AD11" s="506"/>
      <c r="AE11" s="506"/>
      <c r="AF11" s="506"/>
      <c r="AG11" s="506"/>
      <c r="AH11" s="506"/>
      <c r="AI11" s="506"/>
      <c r="AJ11" s="506"/>
      <c r="AK11" s="506"/>
      <c r="AL11" s="506"/>
      <c r="AM11" s="506"/>
    </row>
    <row r="12" spans="1:39" s="478" customFormat="1" ht="22.5" customHeight="1">
      <c r="A12" s="476"/>
      <c r="B12" s="477"/>
      <c r="C12" s="483"/>
      <c r="D12" s="528" t="s">
        <v>350</v>
      </c>
      <c r="E12" s="526">
        <v>19989</v>
      </c>
      <c r="F12" s="527">
        <v>20424</v>
      </c>
      <c r="G12" s="527">
        <v>20458</v>
      </c>
      <c r="H12" s="527">
        <v>20134</v>
      </c>
      <c r="I12" s="527">
        <v>21495</v>
      </c>
      <c r="J12" s="527">
        <v>19553</v>
      </c>
      <c r="K12" s="527">
        <v>20934</v>
      </c>
      <c r="L12" s="527">
        <v>22351</v>
      </c>
      <c r="M12" s="527">
        <v>21112</v>
      </c>
      <c r="N12" s="527">
        <v>20936</v>
      </c>
      <c r="O12" s="527">
        <v>21159</v>
      </c>
      <c r="P12" s="527">
        <v>21841</v>
      </c>
      <c r="Q12" s="527">
        <v>22268</v>
      </c>
      <c r="R12" s="507"/>
      <c r="S12" s="476"/>
      <c r="T12" s="506"/>
      <c r="U12" s="506"/>
      <c r="V12" s="506"/>
      <c r="W12" s="506"/>
      <c r="X12" s="506"/>
      <c r="Y12" s="506"/>
      <c r="Z12" s="506"/>
      <c r="AA12" s="506"/>
      <c r="AB12" s="506"/>
      <c r="AC12" s="506"/>
      <c r="AD12" s="506"/>
      <c r="AE12" s="506"/>
      <c r="AF12" s="506"/>
      <c r="AG12" s="506"/>
      <c r="AH12" s="506"/>
      <c r="AI12" s="506"/>
      <c r="AJ12" s="506"/>
      <c r="AK12" s="506"/>
      <c r="AL12" s="506"/>
      <c r="AM12" s="506"/>
    </row>
    <row r="13" spans="1:39" ht="15.75" customHeight="1" thickBot="1">
      <c r="A13" s="464"/>
      <c r="B13" s="474"/>
      <c r="C13" s="479"/>
      <c r="D13" s="479"/>
      <c r="E13" s="648"/>
      <c r="F13" s="648"/>
      <c r="G13" s="648"/>
      <c r="H13" s="648"/>
      <c r="I13" s="648"/>
      <c r="J13" s="648"/>
      <c r="K13" s="648"/>
      <c r="L13" s="648"/>
      <c r="M13" s="648"/>
      <c r="N13" s="648"/>
      <c r="O13" s="648"/>
      <c r="P13" s="648"/>
      <c r="Q13" s="538"/>
      <c r="R13" s="475"/>
      <c r="S13" s="464"/>
    </row>
    <row r="14" spans="1:39" ht="13.5" customHeight="1" thickBot="1">
      <c r="A14" s="464"/>
      <c r="B14" s="474"/>
      <c r="C14" s="699" t="s">
        <v>25</v>
      </c>
      <c r="D14" s="700"/>
      <c r="E14" s="700"/>
      <c r="F14" s="700"/>
      <c r="G14" s="700"/>
      <c r="H14" s="700"/>
      <c r="I14" s="700"/>
      <c r="J14" s="700"/>
      <c r="K14" s="700"/>
      <c r="L14" s="700"/>
      <c r="M14" s="700"/>
      <c r="N14" s="700"/>
      <c r="O14" s="700"/>
      <c r="P14" s="700"/>
      <c r="Q14" s="701"/>
      <c r="R14" s="475"/>
      <c r="S14" s="464"/>
    </row>
    <row r="15" spans="1:39" ht="9.75" customHeight="1">
      <c r="A15" s="464"/>
      <c r="B15" s="474"/>
      <c r="C15" s="1631" t="s">
        <v>78</v>
      </c>
      <c r="D15" s="1631"/>
      <c r="E15" s="482"/>
      <c r="F15" s="482"/>
      <c r="G15" s="482"/>
      <c r="H15" s="482"/>
      <c r="I15" s="482"/>
      <c r="J15" s="482"/>
      <c r="K15" s="482"/>
      <c r="L15" s="482"/>
      <c r="M15" s="482"/>
      <c r="N15" s="482"/>
      <c r="O15" s="482"/>
      <c r="P15" s="482"/>
      <c r="Q15" s="574"/>
      <c r="R15" s="475"/>
      <c r="S15" s="464"/>
    </row>
    <row r="16" spans="1:39" s="705" customFormat="1" ht="22.5" customHeight="1">
      <c r="A16" s="702"/>
      <c r="B16" s="703"/>
      <c r="C16" s="1625" t="s">
        <v>68</v>
      </c>
      <c r="D16" s="1625"/>
      <c r="E16" s="460">
        <f t="shared" ref="E16:P16" si="0">+E9</f>
        <v>689825</v>
      </c>
      <c r="F16" s="461">
        <f t="shared" si="0"/>
        <v>668023</v>
      </c>
      <c r="G16" s="461">
        <f t="shared" si="0"/>
        <v>636410</v>
      </c>
      <c r="H16" s="461">
        <f t="shared" si="0"/>
        <v>614982</v>
      </c>
      <c r="I16" s="461">
        <f t="shared" si="0"/>
        <v>611696</v>
      </c>
      <c r="J16" s="461">
        <f t="shared" si="0"/>
        <v>624230</v>
      </c>
      <c r="K16" s="461">
        <f t="shared" si="0"/>
        <v>616622</v>
      </c>
      <c r="L16" s="461">
        <f t="shared" si="0"/>
        <v>605516</v>
      </c>
      <c r="M16" s="461">
        <f t="shared" si="0"/>
        <v>598083</v>
      </c>
      <c r="N16" s="461">
        <f t="shared" si="0"/>
        <v>598581</v>
      </c>
      <c r="O16" s="461">
        <f t="shared" si="0"/>
        <v>615654</v>
      </c>
      <c r="P16" s="461">
        <f t="shared" si="0"/>
        <v>604314</v>
      </c>
      <c r="Q16" s="461">
        <f>+Q9</f>
        <v>590605</v>
      </c>
      <c r="R16" s="704"/>
      <c r="S16" s="702"/>
      <c r="T16" s="506"/>
      <c r="U16" s="506"/>
      <c r="V16" s="506"/>
      <c r="W16" s="506"/>
      <c r="X16" s="506"/>
      <c r="Y16" s="506"/>
      <c r="Z16" s="506"/>
      <c r="AA16" s="506"/>
      <c r="AB16" s="506"/>
      <c r="AC16" s="506"/>
      <c r="AD16" s="506"/>
      <c r="AE16" s="506"/>
      <c r="AF16" s="506"/>
      <c r="AG16" s="506"/>
      <c r="AH16" s="506"/>
      <c r="AI16" s="506"/>
      <c r="AJ16" s="506"/>
      <c r="AK16" s="506"/>
      <c r="AL16" s="506"/>
      <c r="AM16" s="506"/>
    </row>
    <row r="17" spans="1:19" ht="22.5" customHeight="1">
      <c r="A17" s="464"/>
      <c r="B17" s="474"/>
      <c r="C17" s="647"/>
      <c r="D17" s="530" t="s">
        <v>72</v>
      </c>
      <c r="E17" s="185">
        <v>339137</v>
      </c>
      <c r="F17" s="195">
        <v>328201</v>
      </c>
      <c r="G17" s="195">
        <v>312699</v>
      </c>
      <c r="H17" s="195">
        <v>298788</v>
      </c>
      <c r="I17" s="195">
        <v>292940</v>
      </c>
      <c r="J17" s="195">
        <v>296397</v>
      </c>
      <c r="K17" s="195">
        <v>293297</v>
      </c>
      <c r="L17" s="195">
        <v>291147</v>
      </c>
      <c r="M17" s="195">
        <v>289668</v>
      </c>
      <c r="N17" s="195">
        <v>291462</v>
      </c>
      <c r="O17" s="195">
        <v>299432</v>
      </c>
      <c r="P17" s="195">
        <v>294294</v>
      </c>
      <c r="Q17" s="195">
        <v>287168</v>
      </c>
      <c r="R17" s="475"/>
      <c r="S17" s="464"/>
    </row>
    <row r="18" spans="1:19" ht="15.75" customHeight="1">
      <c r="A18" s="464"/>
      <c r="B18" s="474"/>
      <c r="C18" s="647"/>
      <c r="D18" s="530" t="s">
        <v>71</v>
      </c>
      <c r="E18" s="185">
        <v>350688</v>
      </c>
      <c r="F18" s="195">
        <v>339822</v>
      </c>
      <c r="G18" s="195">
        <v>323711</v>
      </c>
      <c r="H18" s="195">
        <v>316194</v>
      </c>
      <c r="I18" s="195">
        <v>318756</v>
      </c>
      <c r="J18" s="195">
        <v>327833</v>
      </c>
      <c r="K18" s="195">
        <v>323325</v>
      </c>
      <c r="L18" s="195">
        <v>314369</v>
      </c>
      <c r="M18" s="195">
        <v>308415</v>
      </c>
      <c r="N18" s="195">
        <v>307119</v>
      </c>
      <c r="O18" s="195">
        <v>316222</v>
      </c>
      <c r="P18" s="195">
        <v>310020</v>
      </c>
      <c r="Q18" s="195">
        <v>303437</v>
      </c>
      <c r="R18" s="475"/>
      <c r="S18" s="464"/>
    </row>
    <row r="19" spans="1:19" ht="22.5" customHeight="1">
      <c r="A19" s="464"/>
      <c r="B19" s="474"/>
      <c r="C19" s="647"/>
      <c r="D19" s="530" t="s">
        <v>229</v>
      </c>
      <c r="E19" s="185">
        <v>90952</v>
      </c>
      <c r="F19" s="195">
        <v>84363</v>
      </c>
      <c r="G19" s="195">
        <v>76396</v>
      </c>
      <c r="H19" s="195">
        <v>70317</v>
      </c>
      <c r="I19" s="195">
        <v>69973</v>
      </c>
      <c r="J19" s="195">
        <v>73569</v>
      </c>
      <c r="K19" s="195">
        <v>77474</v>
      </c>
      <c r="L19" s="195">
        <v>78557</v>
      </c>
      <c r="M19" s="195">
        <v>76783</v>
      </c>
      <c r="N19" s="195">
        <v>73837</v>
      </c>
      <c r="O19" s="195">
        <v>77891</v>
      </c>
      <c r="P19" s="195">
        <v>76570</v>
      </c>
      <c r="Q19" s="195">
        <v>74342</v>
      </c>
      <c r="R19" s="475"/>
      <c r="S19" s="464"/>
    </row>
    <row r="20" spans="1:19" ht="15.75" customHeight="1">
      <c r="A20" s="464"/>
      <c r="B20" s="474"/>
      <c r="C20" s="647"/>
      <c r="D20" s="530" t="s">
        <v>230</v>
      </c>
      <c r="E20" s="185">
        <v>598873</v>
      </c>
      <c r="F20" s="195">
        <v>583660</v>
      </c>
      <c r="G20" s="195">
        <v>560014</v>
      </c>
      <c r="H20" s="195">
        <v>544665</v>
      </c>
      <c r="I20" s="195">
        <v>541723</v>
      </c>
      <c r="J20" s="195">
        <v>550661</v>
      </c>
      <c r="K20" s="195">
        <v>539148</v>
      </c>
      <c r="L20" s="195">
        <v>526959</v>
      </c>
      <c r="M20" s="195">
        <v>521300</v>
      </c>
      <c r="N20" s="195">
        <v>524744</v>
      </c>
      <c r="O20" s="195">
        <v>537763</v>
      </c>
      <c r="P20" s="195">
        <v>527744</v>
      </c>
      <c r="Q20" s="195">
        <v>516263</v>
      </c>
      <c r="R20" s="475"/>
      <c r="S20" s="464"/>
    </row>
    <row r="21" spans="1:19" ht="22.5" customHeight="1">
      <c r="A21" s="464"/>
      <c r="B21" s="474"/>
      <c r="C21" s="647"/>
      <c r="D21" s="530" t="s">
        <v>219</v>
      </c>
      <c r="E21" s="185">
        <v>73233</v>
      </c>
      <c r="F21" s="195">
        <v>69402</v>
      </c>
      <c r="G21" s="195">
        <v>64661</v>
      </c>
      <c r="H21" s="195">
        <v>60406</v>
      </c>
      <c r="I21" s="195">
        <v>61519</v>
      </c>
      <c r="J21" s="195">
        <v>66069</v>
      </c>
      <c r="K21" s="195">
        <v>69791</v>
      </c>
      <c r="L21" s="195">
        <v>69923</v>
      </c>
      <c r="M21" s="195">
        <v>67624</v>
      </c>
      <c r="N21" s="195">
        <v>64357</v>
      </c>
      <c r="O21" s="195">
        <v>66823</v>
      </c>
      <c r="P21" s="195">
        <v>65435</v>
      </c>
      <c r="Q21" s="195">
        <v>64130</v>
      </c>
      <c r="R21" s="475"/>
      <c r="S21" s="464"/>
    </row>
    <row r="22" spans="1:19" ht="15.75" customHeight="1">
      <c r="A22" s="464"/>
      <c r="B22" s="474"/>
      <c r="C22" s="647"/>
      <c r="D22" s="530" t="s">
        <v>231</v>
      </c>
      <c r="E22" s="185">
        <v>616592</v>
      </c>
      <c r="F22" s="195">
        <v>598621</v>
      </c>
      <c r="G22" s="195">
        <v>571749</v>
      </c>
      <c r="H22" s="195">
        <v>554576</v>
      </c>
      <c r="I22" s="195">
        <v>550177</v>
      </c>
      <c r="J22" s="195">
        <v>558161</v>
      </c>
      <c r="K22" s="195">
        <v>546831</v>
      </c>
      <c r="L22" s="195">
        <v>535593</v>
      </c>
      <c r="M22" s="195">
        <v>530459</v>
      </c>
      <c r="N22" s="195">
        <v>534224</v>
      </c>
      <c r="O22" s="195">
        <v>548831</v>
      </c>
      <c r="P22" s="195">
        <v>538879</v>
      </c>
      <c r="Q22" s="195">
        <v>526475</v>
      </c>
      <c r="R22" s="475"/>
      <c r="S22" s="464"/>
    </row>
    <row r="23" spans="1:19" ht="15" customHeight="1">
      <c r="A23" s="464"/>
      <c r="B23" s="474"/>
      <c r="C23" s="530"/>
      <c r="D23" s="532" t="s">
        <v>353</v>
      </c>
      <c r="E23" s="185">
        <v>22145</v>
      </c>
      <c r="F23" s="195">
        <v>20448</v>
      </c>
      <c r="G23" s="195">
        <v>19158</v>
      </c>
      <c r="H23" s="195">
        <v>18562</v>
      </c>
      <c r="I23" s="195">
        <v>18604</v>
      </c>
      <c r="J23" s="195">
        <v>19001</v>
      </c>
      <c r="K23" s="195">
        <v>18956</v>
      </c>
      <c r="L23" s="195">
        <v>20531</v>
      </c>
      <c r="M23" s="195">
        <v>20698</v>
      </c>
      <c r="N23" s="195">
        <v>21184</v>
      </c>
      <c r="O23" s="195">
        <v>21962</v>
      </c>
      <c r="P23" s="195">
        <v>21776</v>
      </c>
      <c r="Q23" s="195">
        <v>21245</v>
      </c>
      <c r="R23" s="475"/>
      <c r="S23" s="464"/>
    </row>
    <row r="24" spans="1:19" ht="15" customHeight="1">
      <c r="A24" s="464"/>
      <c r="B24" s="474"/>
      <c r="C24" s="247"/>
      <c r="D24" s="127" t="s">
        <v>220</v>
      </c>
      <c r="E24" s="185">
        <v>195149</v>
      </c>
      <c r="F24" s="195">
        <v>189969</v>
      </c>
      <c r="G24" s="195">
        <v>182559</v>
      </c>
      <c r="H24" s="195">
        <v>176212</v>
      </c>
      <c r="I24" s="195">
        <v>172183</v>
      </c>
      <c r="J24" s="195">
        <v>172664</v>
      </c>
      <c r="K24" s="195">
        <v>167487</v>
      </c>
      <c r="L24" s="195">
        <v>162733</v>
      </c>
      <c r="M24" s="195">
        <v>159802</v>
      </c>
      <c r="N24" s="195">
        <v>161617</v>
      </c>
      <c r="O24" s="195">
        <v>164328</v>
      </c>
      <c r="P24" s="195">
        <v>160659</v>
      </c>
      <c r="Q24" s="195">
        <v>155959</v>
      </c>
      <c r="R24" s="475"/>
      <c r="S24" s="464"/>
    </row>
    <row r="25" spans="1:19" ht="15" customHeight="1">
      <c r="A25" s="464"/>
      <c r="B25" s="474"/>
      <c r="C25" s="247"/>
      <c r="D25" s="127" t="s">
        <v>168</v>
      </c>
      <c r="E25" s="185">
        <v>394502</v>
      </c>
      <c r="F25" s="195">
        <v>383896</v>
      </c>
      <c r="G25" s="195">
        <v>366104</v>
      </c>
      <c r="H25" s="195">
        <v>356149</v>
      </c>
      <c r="I25" s="195">
        <v>355902</v>
      </c>
      <c r="J25" s="195">
        <v>363034</v>
      </c>
      <c r="K25" s="195">
        <v>357097</v>
      </c>
      <c r="L25" s="195">
        <v>349158</v>
      </c>
      <c r="M25" s="195">
        <v>346944</v>
      </c>
      <c r="N25" s="195">
        <v>348394</v>
      </c>
      <c r="O25" s="195">
        <v>359368</v>
      </c>
      <c r="P25" s="195">
        <v>353415</v>
      </c>
      <c r="Q25" s="195">
        <v>346351</v>
      </c>
      <c r="R25" s="475"/>
      <c r="S25" s="464"/>
    </row>
    <row r="26" spans="1:19" ht="15" customHeight="1">
      <c r="A26" s="464"/>
      <c r="B26" s="474"/>
      <c r="C26" s="247"/>
      <c r="D26" s="127" t="s">
        <v>221</v>
      </c>
      <c r="E26" s="185">
        <v>4796</v>
      </c>
      <c r="F26" s="195">
        <v>4308</v>
      </c>
      <c r="G26" s="195">
        <v>3928</v>
      </c>
      <c r="H26" s="195">
        <v>3653</v>
      </c>
      <c r="I26" s="195">
        <v>3488</v>
      </c>
      <c r="J26" s="195">
        <v>3462</v>
      </c>
      <c r="K26" s="195">
        <v>3291</v>
      </c>
      <c r="L26" s="195">
        <v>3171</v>
      </c>
      <c r="M26" s="195">
        <v>3015</v>
      </c>
      <c r="N26" s="195">
        <v>3029</v>
      </c>
      <c r="O26" s="195">
        <v>3173</v>
      </c>
      <c r="P26" s="195">
        <v>3029</v>
      </c>
      <c r="Q26" s="195">
        <v>2920</v>
      </c>
      <c r="R26" s="475"/>
      <c r="S26" s="464"/>
    </row>
    <row r="27" spans="1:19" ht="22.5" customHeight="1">
      <c r="A27" s="464"/>
      <c r="B27" s="474"/>
      <c r="C27" s="647"/>
      <c r="D27" s="530" t="s">
        <v>232</v>
      </c>
      <c r="E27" s="185">
        <v>356650</v>
      </c>
      <c r="F27" s="195">
        <v>340315</v>
      </c>
      <c r="G27" s="195">
        <v>318378</v>
      </c>
      <c r="H27" s="195">
        <v>303567</v>
      </c>
      <c r="I27" s="195">
        <v>301647</v>
      </c>
      <c r="J27" s="195">
        <v>309752</v>
      </c>
      <c r="K27" s="195">
        <v>304713</v>
      </c>
      <c r="L27" s="195">
        <v>300868</v>
      </c>
      <c r="M27" s="195">
        <v>300772</v>
      </c>
      <c r="N27" s="195">
        <v>303702</v>
      </c>
      <c r="O27" s="195">
        <v>312019</v>
      </c>
      <c r="P27" s="195">
        <v>306211</v>
      </c>
      <c r="Q27" s="195">
        <v>299717</v>
      </c>
      <c r="R27" s="475"/>
      <c r="S27" s="464"/>
    </row>
    <row r="28" spans="1:19" ht="15.75" customHeight="1">
      <c r="A28" s="464"/>
      <c r="B28" s="474"/>
      <c r="C28" s="647"/>
      <c r="D28" s="530" t="s">
        <v>233</v>
      </c>
      <c r="E28" s="185">
        <v>333175</v>
      </c>
      <c r="F28" s="195">
        <v>327708</v>
      </c>
      <c r="G28" s="195">
        <v>318032</v>
      </c>
      <c r="H28" s="195">
        <v>311415</v>
      </c>
      <c r="I28" s="195">
        <v>310049</v>
      </c>
      <c r="J28" s="195">
        <v>314478</v>
      </c>
      <c r="K28" s="195">
        <v>311909</v>
      </c>
      <c r="L28" s="195">
        <v>304648</v>
      </c>
      <c r="M28" s="195">
        <v>297311</v>
      </c>
      <c r="N28" s="195">
        <v>294879</v>
      </c>
      <c r="O28" s="195">
        <v>303635</v>
      </c>
      <c r="P28" s="195">
        <v>298103</v>
      </c>
      <c r="Q28" s="195">
        <v>290888</v>
      </c>
      <c r="R28" s="475"/>
      <c r="S28" s="464"/>
    </row>
    <row r="29" spans="1:19" ht="22.5" customHeight="1">
      <c r="A29" s="464"/>
      <c r="B29" s="474"/>
      <c r="C29" s="647"/>
      <c r="D29" s="530" t="s">
        <v>234</v>
      </c>
      <c r="E29" s="185">
        <v>38314</v>
      </c>
      <c r="F29" s="195">
        <v>37900</v>
      </c>
      <c r="G29" s="195">
        <v>36883</v>
      </c>
      <c r="H29" s="195">
        <v>35237</v>
      </c>
      <c r="I29" s="195">
        <v>34703</v>
      </c>
      <c r="J29" s="195">
        <v>34945</v>
      </c>
      <c r="K29" s="195">
        <v>34168</v>
      </c>
      <c r="L29" s="195">
        <v>33850</v>
      </c>
      <c r="M29" s="195">
        <v>33944</v>
      </c>
      <c r="N29" s="195">
        <v>33925</v>
      </c>
      <c r="O29" s="195">
        <v>34491</v>
      </c>
      <c r="P29" s="195">
        <v>33797</v>
      </c>
      <c r="Q29" s="195">
        <v>33607</v>
      </c>
      <c r="R29" s="475"/>
      <c r="S29" s="464"/>
    </row>
    <row r="30" spans="1:19" ht="15.75" customHeight="1">
      <c r="A30" s="464"/>
      <c r="B30" s="474"/>
      <c r="C30" s="647"/>
      <c r="D30" s="530" t="s">
        <v>235</v>
      </c>
      <c r="E30" s="185">
        <v>148709</v>
      </c>
      <c r="F30" s="195">
        <v>146390</v>
      </c>
      <c r="G30" s="195">
        <v>141517</v>
      </c>
      <c r="H30" s="195">
        <v>137623</v>
      </c>
      <c r="I30" s="195">
        <v>135225</v>
      </c>
      <c r="J30" s="195">
        <v>136052</v>
      </c>
      <c r="K30" s="195">
        <v>131949</v>
      </c>
      <c r="L30" s="195">
        <v>130652</v>
      </c>
      <c r="M30" s="195">
        <v>130437</v>
      </c>
      <c r="N30" s="195">
        <v>130887</v>
      </c>
      <c r="O30" s="195">
        <v>131991</v>
      </c>
      <c r="P30" s="195">
        <v>129126</v>
      </c>
      <c r="Q30" s="195">
        <v>126330</v>
      </c>
      <c r="R30" s="475"/>
      <c r="S30" s="464"/>
    </row>
    <row r="31" spans="1:19" ht="15.75" customHeight="1">
      <c r="A31" s="464"/>
      <c r="B31" s="474"/>
      <c r="C31" s="647"/>
      <c r="D31" s="530" t="s">
        <v>236</v>
      </c>
      <c r="E31" s="185">
        <v>112353</v>
      </c>
      <c r="F31" s="195">
        <v>109313</v>
      </c>
      <c r="G31" s="195">
        <v>104664</v>
      </c>
      <c r="H31" s="195">
        <v>100821</v>
      </c>
      <c r="I31" s="195">
        <v>98503</v>
      </c>
      <c r="J31" s="195">
        <v>99394</v>
      </c>
      <c r="K31" s="195">
        <v>96180</v>
      </c>
      <c r="L31" s="195">
        <v>95726</v>
      </c>
      <c r="M31" s="195">
        <v>95785</v>
      </c>
      <c r="N31" s="195">
        <v>97233</v>
      </c>
      <c r="O31" s="195">
        <v>99324</v>
      </c>
      <c r="P31" s="195">
        <v>97698</v>
      </c>
      <c r="Q31" s="195">
        <v>94855</v>
      </c>
      <c r="R31" s="475"/>
      <c r="S31" s="464"/>
    </row>
    <row r="32" spans="1:19" ht="15.75" customHeight="1">
      <c r="A32" s="464"/>
      <c r="B32" s="474"/>
      <c r="C32" s="647"/>
      <c r="D32" s="530" t="s">
        <v>237</v>
      </c>
      <c r="E32" s="185">
        <v>140080</v>
      </c>
      <c r="F32" s="195">
        <v>135233</v>
      </c>
      <c r="G32" s="195">
        <v>128509</v>
      </c>
      <c r="H32" s="195">
        <v>123989</v>
      </c>
      <c r="I32" s="195">
        <v>121582</v>
      </c>
      <c r="J32" s="195">
        <v>122897</v>
      </c>
      <c r="K32" s="195">
        <v>119009</v>
      </c>
      <c r="L32" s="195">
        <v>116919</v>
      </c>
      <c r="M32" s="195">
        <v>116393</v>
      </c>
      <c r="N32" s="195">
        <v>117708</v>
      </c>
      <c r="O32" s="195">
        <v>122451</v>
      </c>
      <c r="P32" s="195">
        <v>120715</v>
      </c>
      <c r="Q32" s="195">
        <v>117972</v>
      </c>
      <c r="R32" s="475"/>
      <c r="S32" s="464"/>
    </row>
    <row r="33" spans="1:39" ht="15.75" customHeight="1">
      <c r="A33" s="464"/>
      <c r="B33" s="474"/>
      <c r="C33" s="647"/>
      <c r="D33" s="530" t="s">
        <v>238</v>
      </c>
      <c r="E33" s="185">
        <v>161136</v>
      </c>
      <c r="F33" s="195">
        <v>154400</v>
      </c>
      <c r="G33" s="195">
        <v>146001</v>
      </c>
      <c r="H33" s="195">
        <v>139771</v>
      </c>
      <c r="I33" s="195">
        <v>139558</v>
      </c>
      <c r="J33" s="195">
        <v>143333</v>
      </c>
      <c r="K33" s="195">
        <v>144259</v>
      </c>
      <c r="L33" s="195">
        <v>143495</v>
      </c>
      <c r="M33" s="195">
        <v>141578</v>
      </c>
      <c r="N33" s="195">
        <v>141098</v>
      </c>
      <c r="O33" s="195">
        <v>146239</v>
      </c>
      <c r="P33" s="195">
        <v>143998</v>
      </c>
      <c r="Q33" s="195">
        <v>140771</v>
      </c>
      <c r="R33" s="475"/>
      <c r="S33" s="464"/>
    </row>
    <row r="34" spans="1:39" ht="15.75" customHeight="1">
      <c r="A34" s="464"/>
      <c r="B34" s="474"/>
      <c r="C34" s="647"/>
      <c r="D34" s="530" t="s">
        <v>239</v>
      </c>
      <c r="E34" s="185">
        <v>89233</v>
      </c>
      <c r="F34" s="195">
        <v>84787</v>
      </c>
      <c r="G34" s="195">
        <v>78836</v>
      </c>
      <c r="H34" s="195">
        <v>77541</v>
      </c>
      <c r="I34" s="195">
        <v>82125</v>
      </c>
      <c r="J34" s="195">
        <v>87609</v>
      </c>
      <c r="K34" s="195">
        <v>91057</v>
      </c>
      <c r="L34" s="195">
        <v>84874</v>
      </c>
      <c r="M34" s="195">
        <v>79946</v>
      </c>
      <c r="N34" s="195">
        <v>77730</v>
      </c>
      <c r="O34" s="195">
        <v>81158</v>
      </c>
      <c r="P34" s="195">
        <v>78980</v>
      </c>
      <c r="Q34" s="195">
        <v>77070</v>
      </c>
      <c r="R34" s="475"/>
      <c r="S34" s="464"/>
    </row>
    <row r="35" spans="1:39" ht="22.5" customHeight="1">
      <c r="A35" s="464"/>
      <c r="B35" s="474"/>
      <c r="C35" s="647"/>
      <c r="D35" s="530" t="s">
        <v>192</v>
      </c>
      <c r="E35" s="185">
        <v>290314</v>
      </c>
      <c r="F35" s="195">
        <v>284715</v>
      </c>
      <c r="G35" s="195">
        <v>271178</v>
      </c>
      <c r="H35" s="195">
        <v>262373</v>
      </c>
      <c r="I35" s="195">
        <v>262168</v>
      </c>
      <c r="J35" s="195">
        <v>269330</v>
      </c>
      <c r="K35" s="195">
        <v>264509</v>
      </c>
      <c r="L35" s="195">
        <v>258490</v>
      </c>
      <c r="M35" s="195">
        <v>253207</v>
      </c>
      <c r="N35" s="195">
        <v>253480</v>
      </c>
      <c r="O35" s="195">
        <v>258153</v>
      </c>
      <c r="P35" s="195">
        <v>252382</v>
      </c>
      <c r="Q35" s="195">
        <v>245181</v>
      </c>
      <c r="R35" s="475"/>
      <c r="S35" s="464"/>
    </row>
    <row r="36" spans="1:39" ht="15.75" customHeight="1">
      <c r="A36" s="464"/>
      <c r="B36" s="474"/>
      <c r="C36" s="647"/>
      <c r="D36" s="530" t="s">
        <v>193</v>
      </c>
      <c r="E36" s="185">
        <v>123282</v>
      </c>
      <c r="F36" s="195">
        <v>117651</v>
      </c>
      <c r="G36" s="195">
        <v>112757</v>
      </c>
      <c r="H36" s="195">
        <v>109627</v>
      </c>
      <c r="I36" s="195">
        <v>110251</v>
      </c>
      <c r="J36" s="195">
        <v>113021</v>
      </c>
      <c r="K36" s="195">
        <v>110668</v>
      </c>
      <c r="L36" s="195">
        <v>107438</v>
      </c>
      <c r="M36" s="195">
        <v>104341</v>
      </c>
      <c r="N36" s="195">
        <v>107718</v>
      </c>
      <c r="O36" s="195">
        <v>109917</v>
      </c>
      <c r="P36" s="195">
        <v>105964</v>
      </c>
      <c r="Q36" s="195">
        <v>104303</v>
      </c>
      <c r="R36" s="475"/>
      <c r="S36" s="464"/>
    </row>
    <row r="37" spans="1:39" ht="15.75" customHeight="1">
      <c r="A37" s="464"/>
      <c r="B37" s="474"/>
      <c r="C37" s="647"/>
      <c r="D37" s="530" t="s">
        <v>59</v>
      </c>
      <c r="E37" s="185">
        <v>164512</v>
      </c>
      <c r="F37" s="195">
        <v>159711</v>
      </c>
      <c r="G37" s="195">
        <v>153597</v>
      </c>
      <c r="H37" s="195">
        <v>148765</v>
      </c>
      <c r="I37" s="195">
        <v>147526</v>
      </c>
      <c r="J37" s="195">
        <v>149930</v>
      </c>
      <c r="K37" s="195">
        <v>147770</v>
      </c>
      <c r="L37" s="195">
        <v>144753</v>
      </c>
      <c r="M37" s="195">
        <v>141403</v>
      </c>
      <c r="N37" s="195">
        <v>138857</v>
      </c>
      <c r="O37" s="195">
        <v>144972</v>
      </c>
      <c r="P37" s="195">
        <v>144280</v>
      </c>
      <c r="Q37" s="195">
        <v>141875</v>
      </c>
      <c r="R37" s="475"/>
      <c r="S37" s="464"/>
    </row>
    <row r="38" spans="1:39" ht="15.75" customHeight="1">
      <c r="A38" s="464"/>
      <c r="B38" s="474"/>
      <c r="C38" s="647"/>
      <c r="D38" s="530" t="s">
        <v>195</v>
      </c>
      <c r="E38" s="185">
        <v>43224</v>
      </c>
      <c r="F38" s="195">
        <v>41644</v>
      </c>
      <c r="G38" s="195">
        <v>38993</v>
      </c>
      <c r="H38" s="195">
        <v>37831</v>
      </c>
      <c r="I38" s="195">
        <v>38416</v>
      </c>
      <c r="J38" s="195">
        <v>38688</v>
      </c>
      <c r="K38" s="195">
        <v>39101</v>
      </c>
      <c r="L38" s="195">
        <v>38467</v>
      </c>
      <c r="M38" s="195">
        <v>37580</v>
      </c>
      <c r="N38" s="195">
        <v>37227</v>
      </c>
      <c r="O38" s="195">
        <v>38697</v>
      </c>
      <c r="P38" s="195">
        <v>38745</v>
      </c>
      <c r="Q38" s="195">
        <v>38327</v>
      </c>
      <c r="R38" s="475"/>
      <c r="S38" s="464"/>
    </row>
    <row r="39" spans="1:39" ht="15.75" customHeight="1">
      <c r="A39" s="464"/>
      <c r="B39" s="474"/>
      <c r="C39" s="647"/>
      <c r="D39" s="530" t="s">
        <v>196</v>
      </c>
      <c r="E39" s="185">
        <v>32169</v>
      </c>
      <c r="F39" s="195">
        <v>28377</v>
      </c>
      <c r="G39" s="195">
        <v>24725</v>
      </c>
      <c r="H39" s="195">
        <v>22083</v>
      </c>
      <c r="I39" s="195">
        <v>20145</v>
      </c>
      <c r="J39" s="195">
        <v>19851</v>
      </c>
      <c r="K39" s="195">
        <v>20792</v>
      </c>
      <c r="L39" s="195">
        <v>22864</v>
      </c>
      <c r="M39" s="195">
        <v>27863</v>
      </c>
      <c r="N39" s="195">
        <v>27030</v>
      </c>
      <c r="O39" s="195">
        <v>29222</v>
      </c>
      <c r="P39" s="195">
        <v>28486</v>
      </c>
      <c r="Q39" s="195">
        <v>26890</v>
      </c>
      <c r="R39" s="475"/>
      <c r="S39" s="464"/>
    </row>
    <row r="40" spans="1:39" ht="15.75" customHeight="1">
      <c r="A40" s="464"/>
      <c r="B40" s="474"/>
      <c r="C40" s="647"/>
      <c r="D40" s="530" t="s">
        <v>132</v>
      </c>
      <c r="E40" s="185">
        <v>12877</v>
      </c>
      <c r="F40" s="195">
        <v>12863</v>
      </c>
      <c r="G40" s="195">
        <v>12758</v>
      </c>
      <c r="H40" s="195">
        <v>12523</v>
      </c>
      <c r="I40" s="195">
        <v>11753</v>
      </c>
      <c r="J40" s="195">
        <v>11584</v>
      </c>
      <c r="K40" s="195">
        <v>11563</v>
      </c>
      <c r="L40" s="195">
        <v>11552</v>
      </c>
      <c r="M40" s="195">
        <v>11521</v>
      </c>
      <c r="N40" s="195">
        <v>11666</v>
      </c>
      <c r="O40" s="195">
        <v>11617</v>
      </c>
      <c r="P40" s="195">
        <v>11585</v>
      </c>
      <c r="Q40" s="195">
        <v>11495</v>
      </c>
      <c r="R40" s="475"/>
      <c r="S40" s="464"/>
    </row>
    <row r="41" spans="1:39" ht="15.75" customHeight="1">
      <c r="A41" s="464"/>
      <c r="B41" s="474"/>
      <c r="C41" s="647"/>
      <c r="D41" s="530" t="s">
        <v>133</v>
      </c>
      <c r="E41" s="185">
        <v>23447</v>
      </c>
      <c r="F41" s="195">
        <v>23062</v>
      </c>
      <c r="G41" s="195">
        <v>22402</v>
      </c>
      <c r="H41" s="195">
        <v>21780</v>
      </c>
      <c r="I41" s="195">
        <v>21437</v>
      </c>
      <c r="J41" s="195">
        <v>21826</v>
      </c>
      <c r="K41" s="195">
        <v>22219</v>
      </c>
      <c r="L41" s="195">
        <v>21952</v>
      </c>
      <c r="M41" s="195">
        <v>22168</v>
      </c>
      <c r="N41" s="195">
        <v>22603</v>
      </c>
      <c r="O41" s="195">
        <v>23076</v>
      </c>
      <c r="P41" s="195">
        <v>22872</v>
      </c>
      <c r="Q41" s="195">
        <v>22534</v>
      </c>
      <c r="R41" s="475"/>
      <c r="S41" s="464"/>
    </row>
    <row r="42" spans="1:39" s="706" customFormat="1" ht="22.5" customHeight="1">
      <c r="A42" s="707"/>
      <c r="B42" s="708"/>
      <c r="C42" s="818" t="s">
        <v>310</v>
      </c>
      <c r="D42" s="818"/>
      <c r="E42" s="460"/>
      <c r="F42" s="461"/>
      <c r="G42" s="461"/>
      <c r="H42" s="461"/>
      <c r="I42" s="461"/>
      <c r="J42" s="461"/>
      <c r="K42" s="461"/>
      <c r="L42" s="461"/>
      <c r="M42" s="461"/>
      <c r="N42" s="461"/>
      <c r="O42" s="461"/>
      <c r="P42" s="461"/>
      <c r="Q42" s="461"/>
      <c r="R42" s="709"/>
      <c r="S42" s="707"/>
      <c r="T42" s="506"/>
      <c r="U42" s="506"/>
      <c r="V42" s="506"/>
      <c r="W42" s="506"/>
      <c r="X42" s="506"/>
      <c r="Y42" s="506"/>
      <c r="Z42" s="506"/>
      <c r="AA42" s="506"/>
      <c r="AB42" s="506"/>
      <c r="AC42" s="506"/>
      <c r="AD42" s="506"/>
      <c r="AE42" s="506"/>
      <c r="AF42" s="506"/>
      <c r="AG42" s="506"/>
      <c r="AH42" s="506"/>
      <c r="AI42" s="506"/>
      <c r="AJ42" s="506"/>
      <c r="AK42" s="506"/>
      <c r="AL42" s="506"/>
      <c r="AM42" s="506"/>
    </row>
    <row r="43" spans="1:39" ht="15.75" customHeight="1">
      <c r="A43" s="464"/>
      <c r="B43" s="474"/>
      <c r="C43" s="647"/>
      <c r="D43" s="817" t="s">
        <v>596</v>
      </c>
      <c r="E43" s="185">
        <v>63889</v>
      </c>
      <c r="F43" s="185">
        <v>62564</v>
      </c>
      <c r="G43" s="185">
        <v>59899</v>
      </c>
      <c r="H43" s="185">
        <v>57054</v>
      </c>
      <c r="I43" s="185">
        <v>56269</v>
      </c>
      <c r="J43" s="185">
        <v>57240</v>
      </c>
      <c r="K43" s="185">
        <v>57033</v>
      </c>
      <c r="L43" s="185">
        <v>56668</v>
      </c>
      <c r="M43" s="185">
        <v>55828</v>
      </c>
      <c r="N43" s="185">
        <v>54661</v>
      </c>
      <c r="O43" s="185">
        <v>57897</v>
      </c>
      <c r="P43" s="185">
        <v>57540</v>
      </c>
      <c r="Q43" s="185">
        <v>56658</v>
      </c>
      <c r="R43" s="475"/>
      <c r="S43" s="464"/>
    </row>
    <row r="44" spans="1:39" s="706" customFormat="1" ht="15.75" customHeight="1">
      <c r="A44" s="707"/>
      <c r="B44" s="708"/>
      <c r="C44" s="710"/>
      <c r="D44" s="817" t="s">
        <v>598</v>
      </c>
      <c r="E44" s="185">
        <v>58912</v>
      </c>
      <c r="F44" s="185">
        <v>57883</v>
      </c>
      <c r="G44" s="185">
        <v>56176</v>
      </c>
      <c r="H44" s="185">
        <v>53536</v>
      </c>
      <c r="I44" s="185">
        <v>52667</v>
      </c>
      <c r="J44" s="185">
        <v>53223</v>
      </c>
      <c r="K44" s="185">
        <v>52555</v>
      </c>
      <c r="L44" s="185">
        <v>52721</v>
      </c>
      <c r="M44" s="185">
        <v>53693</v>
      </c>
      <c r="N44" s="185">
        <v>53181</v>
      </c>
      <c r="O44" s="185">
        <v>54769</v>
      </c>
      <c r="P44" s="185">
        <v>53790</v>
      </c>
      <c r="Q44" s="185">
        <v>52817</v>
      </c>
      <c r="R44" s="709"/>
      <c r="S44" s="707"/>
      <c r="T44" s="506"/>
      <c r="U44" s="506"/>
      <c r="V44" s="506"/>
      <c r="W44" s="506"/>
      <c r="X44" s="506"/>
      <c r="Y44" s="506"/>
      <c r="Z44" s="506"/>
      <c r="AA44" s="506"/>
      <c r="AB44" s="506"/>
      <c r="AC44" s="506"/>
      <c r="AD44" s="506"/>
      <c r="AE44" s="506"/>
      <c r="AF44" s="506"/>
      <c r="AG44" s="506"/>
      <c r="AH44" s="506"/>
      <c r="AI44" s="506"/>
      <c r="AJ44" s="506"/>
      <c r="AK44" s="506"/>
      <c r="AL44" s="506"/>
      <c r="AM44" s="506"/>
    </row>
    <row r="45" spans="1:39" ht="15.75" customHeight="1">
      <c r="A45" s="464"/>
      <c r="B45" s="477"/>
      <c r="C45" s="647"/>
      <c r="D45" s="817" t="s">
        <v>597</v>
      </c>
      <c r="E45" s="185">
        <v>64266</v>
      </c>
      <c r="F45" s="185">
        <v>62038</v>
      </c>
      <c r="G45" s="185">
        <v>59180</v>
      </c>
      <c r="H45" s="185">
        <v>56171</v>
      </c>
      <c r="I45" s="185">
        <v>55029</v>
      </c>
      <c r="J45" s="185">
        <v>55208</v>
      </c>
      <c r="K45" s="185">
        <v>53647</v>
      </c>
      <c r="L45" s="185">
        <v>52474</v>
      </c>
      <c r="M45" s="185">
        <v>52012</v>
      </c>
      <c r="N45" s="185">
        <v>53174</v>
      </c>
      <c r="O45" s="185">
        <v>54223</v>
      </c>
      <c r="P45" s="185">
        <v>53416</v>
      </c>
      <c r="Q45" s="185">
        <v>52354</v>
      </c>
      <c r="R45" s="475"/>
      <c r="S45" s="464"/>
    </row>
    <row r="46" spans="1:39" ht="15.75" customHeight="1">
      <c r="A46" s="464"/>
      <c r="B46" s="474"/>
      <c r="C46" s="647"/>
      <c r="D46" s="817" t="s">
        <v>599</v>
      </c>
      <c r="E46" s="185">
        <v>57033</v>
      </c>
      <c r="F46" s="185">
        <v>55660</v>
      </c>
      <c r="G46" s="185">
        <v>53156</v>
      </c>
      <c r="H46" s="185">
        <v>50844</v>
      </c>
      <c r="I46" s="185">
        <v>49186</v>
      </c>
      <c r="J46" s="185">
        <v>48986</v>
      </c>
      <c r="K46" s="185">
        <v>47479</v>
      </c>
      <c r="L46" s="185">
        <v>46624</v>
      </c>
      <c r="M46" s="185">
        <v>46199</v>
      </c>
      <c r="N46" s="185">
        <v>47329</v>
      </c>
      <c r="O46" s="185">
        <v>47714</v>
      </c>
      <c r="P46" s="185">
        <v>46607</v>
      </c>
      <c r="Q46" s="185">
        <v>44919</v>
      </c>
      <c r="R46" s="475"/>
      <c r="S46" s="464"/>
    </row>
    <row r="47" spans="1:39" ht="15.75" customHeight="1">
      <c r="A47" s="464"/>
      <c r="B47" s="474"/>
      <c r="C47" s="647"/>
      <c r="D47" s="817" t="s">
        <v>603</v>
      </c>
      <c r="E47" s="185">
        <v>42977</v>
      </c>
      <c r="F47" s="185">
        <v>41286</v>
      </c>
      <c r="G47" s="185">
        <v>39494</v>
      </c>
      <c r="H47" s="185">
        <v>38443</v>
      </c>
      <c r="I47" s="185">
        <v>38285</v>
      </c>
      <c r="J47" s="185">
        <v>38926</v>
      </c>
      <c r="K47" s="185">
        <v>38317</v>
      </c>
      <c r="L47" s="185">
        <v>37199</v>
      </c>
      <c r="M47" s="185">
        <v>36144</v>
      </c>
      <c r="N47" s="185">
        <v>35931</v>
      </c>
      <c r="O47" s="185">
        <v>37019</v>
      </c>
      <c r="P47" s="185">
        <v>36252</v>
      </c>
      <c r="Q47" s="185">
        <v>35303</v>
      </c>
      <c r="R47" s="475"/>
      <c r="S47" s="464"/>
    </row>
    <row r="48" spans="1:39" s="478" customFormat="1" ht="30" customHeight="1">
      <c r="A48" s="476"/>
      <c r="B48" s="477"/>
      <c r="C48" s="1626" t="s">
        <v>241</v>
      </c>
      <c r="D48" s="1627"/>
      <c r="E48" s="1627"/>
      <c r="F48" s="1627"/>
      <c r="G48" s="1627"/>
      <c r="H48" s="1627"/>
      <c r="I48" s="1627"/>
      <c r="J48" s="1627"/>
      <c r="K48" s="1627"/>
      <c r="L48" s="1627"/>
      <c r="M48" s="1627"/>
      <c r="N48" s="1627"/>
      <c r="O48" s="1627"/>
      <c r="P48" s="1627"/>
      <c r="Q48" s="1627"/>
      <c r="R48" s="507"/>
      <c r="S48" s="476"/>
      <c r="T48" s="506"/>
      <c r="U48" s="506"/>
      <c r="V48" s="506"/>
      <c r="W48" s="506"/>
      <c r="X48" s="506"/>
      <c r="Y48" s="506"/>
      <c r="Z48" s="506"/>
      <c r="AA48" s="506"/>
      <c r="AB48" s="506"/>
      <c r="AC48" s="506"/>
      <c r="AD48" s="506"/>
      <c r="AE48" s="506"/>
      <c r="AF48" s="506"/>
      <c r="AG48" s="506"/>
      <c r="AH48" s="506"/>
      <c r="AI48" s="506"/>
      <c r="AJ48" s="506"/>
      <c r="AK48" s="506"/>
      <c r="AL48" s="506"/>
      <c r="AM48" s="506"/>
    </row>
    <row r="49" spans="1:39" s="478" customFormat="1" ht="13.5" customHeight="1">
      <c r="A49" s="476"/>
      <c r="B49" s="477"/>
      <c r="C49" s="512" t="s">
        <v>630</v>
      </c>
      <c r="D49" s="711"/>
      <c r="E49" s="712"/>
      <c r="F49" s="477"/>
      <c r="G49" s="712"/>
      <c r="H49" s="711"/>
      <c r="I49" s="712"/>
      <c r="J49" s="984"/>
      <c r="K49" s="712"/>
      <c r="L49" s="711"/>
      <c r="M49" s="711"/>
      <c r="N49" s="711"/>
      <c r="O49" s="711"/>
      <c r="P49" s="711"/>
      <c r="Q49" s="711"/>
      <c r="R49" s="507"/>
      <c r="S49" s="476"/>
      <c r="V49" s="1510"/>
    </row>
    <row r="50" spans="1:39" s="478" customFormat="1" ht="10.5" customHeight="1">
      <c r="A50" s="476"/>
      <c r="B50" s="477"/>
      <c r="C50" s="1615" t="s">
        <v>430</v>
      </c>
      <c r="D50" s="1615"/>
      <c r="E50" s="1615"/>
      <c r="F50" s="1615"/>
      <c r="G50" s="1615"/>
      <c r="H50" s="1615"/>
      <c r="I50" s="1615"/>
      <c r="J50" s="1615"/>
      <c r="K50" s="1615"/>
      <c r="L50" s="1615"/>
      <c r="M50" s="1615"/>
      <c r="N50" s="1615"/>
      <c r="O50" s="1615"/>
      <c r="P50" s="1615"/>
      <c r="Q50" s="1615"/>
      <c r="R50" s="507"/>
      <c r="S50" s="476"/>
      <c r="T50" s="506"/>
      <c r="U50" s="506"/>
      <c r="V50" s="506"/>
      <c r="W50" s="506"/>
      <c r="X50" s="506"/>
      <c r="Y50" s="506"/>
      <c r="Z50" s="506"/>
      <c r="AA50" s="506"/>
      <c r="AB50" s="506"/>
      <c r="AC50" s="506"/>
      <c r="AD50" s="506"/>
      <c r="AE50" s="506"/>
      <c r="AF50" s="506"/>
      <c r="AG50" s="506"/>
      <c r="AH50" s="506"/>
      <c r="AI50" s="506"/>
      <c r="AJ50" s="506"/>
      <c r="AK50" s="506"/>
      <c r="AL50" s="506"/>
      <c r="AM50" s="506"/>
    </row>
    <row r="51" spans="1:39">
      <c r="A51" s="464"/>
      <c r="B51" s="474"/>
      <c r="C51" s="474"/>
      <c r="D51" s="474"/>
      <c r="E51" s="474"/>
      <c r="F51" s="474"/>
      <c r="G51" s="474"/>
      <c r="H51" s="534"/>
      <c r="I51" s="534"/>
      <c r="J51" s="534"/>
      <c r="K51" s="534"/>
      <c r="L51" s="791"/>
      <c r="M51" s="474"/>
      <c r="N51" s="1628">
        <v>42095</v>
      </c>
      <c r="O51" s="1628"/>
      <c r="P51" s="1628"/>
      <c r="Q51" s="1628"/>
      <c r="R51" s="713">
        <v>11</v>
      </c>
      <c r="S51" s="464"/>
    </row>
    <row r="52" spans="1:39">
      <c r="A52" s="494"/>
      <c r="B52" s="494"/>
      <c r="C52" s="494"/>
      <c r="D52" s="494"/>
      <c r="E52" s="494"/>
      <c r="G52" s="494"/>
      <c r="H52" s="494"/>
      <c r="I52" s="494"/>
      <c r="J52" s="494"/>
      <c r="K52" s="494"/>
      <c r="L52" s="494"/>
      <c r="M52" s="494"/>
      <c r="N52" s="494"/>
      <c r="O52" s="494"/>
      <c r="P52" s="494"/>
      <c r="Q52" s="494"/>
      <c r="R52" s="494"/>
      <c r="S52" s="494"/>
    </row>
    <row r="53" spans="1:39">
      <c r="A53" s="494"/>
      <c r="B53" s="494"/>
      <c r="C53" s="494"/>
      <c r="D53" s="494"/>
      <c r="E53" s="494"/>
      <c r="G53" s="494"/>
      <c r="H53" s="494"/>
      <c r="I53" s="494"/>
      <c r="J53" s="494"/>
      <c r="K53" s="494"/>
      <c r="L53" s="494"/>
      <c r="M53" s="494"/>
      <c r="N53" s="494"/>
      <c r="O53" s="494"/>
      <c r="P53" s="494"/>
      <c r="Q53" s="494"/>
      <c r="R53" s="494"/>
      <c r="S53" s="494"/>
    </row>
    <row r="62" spans="1:39" ht="8.25" customHeight="1"/>
    <row r="64" spans="1:39" ht="9" customHeight="1">
      <c r="R64" s="480"/>
    </row>
    <row r="65" spans="5:18" ht="8.25" customHeight="1">
      <c r="E65" s="1624"/>
      <c r="F65" s="1624"/>
      <c r="G65" s="1624"/>
      <c r="H65" s="1624"/>
      <c r="I65" s="1624"/>
      <c r="J65" s="1624"/>
      <c r="K65" s="1624"/>
      <c r="L65" s="1624"/>
      <c r="M65" s="1624"/>
      <c r="N65" s="1624"/>
      <c r="O65" s="1624"/>
      <c r="P65" s="1624"/>
      <c r="Q65" s="1624"/>
      <c r="R65" s="1624"/>
    </row>
    <row r="66" spans="5:18" ht="9.75" customHeight="1"/>
  </sheetData>
  <mergeCells count="10">
    <mergeCell ref="B1:H1"/>
    <mergeCell ref="C5:D6"/>
    <mergeCell ref="C8:D8"/>
    <mergeCell ref="C15:D15"/>
    <mergeCell ref="E6:N6"/>
    <mergeCell ref="E65:R65"/>
    <mergeCell ref="C16:D16"/>
    <mergeCell ref="C48:Q48"/>
    <mergeCell ref="C50:Q50"/>
    <mergeCell ref="N51:Q51"/>
  </mergeCells>
  <conditionalFormatting sqref="E7:Q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9lay_off</vt:lpstr>
      <vt:lpstr>10desemprego_IEFP</vt:lpstr>
      <vt:lpstr>11desemprego_IEFP</vt:lpstr>
      <vt:lpstr>12fp_anexoC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2015-04-30T14:27:06Z</cp:lastPrinted>
  <dcterms:created xsi:type="dcterms:W3CDTF">2004-03-02T09:49:36Z</dcterms:created>
  <dcterms:modified xsi:type="dcterms:W3CDTF">2015-05-12T14:50:24Z</dcterms:modified>
</cp:coreProperties>
</file>